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esktop\2023\МП и выписки\МП 2023\"/>
    </mc:Choice>
  </mc:AlternateContent>
  <xr:revisionPtr revIDLastSave="0" documentId="8_{86A33810-8130-4A9A-B094-5D5EE956B2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иложение к МП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0" i="2" s="1"/>
  <c r="F11" i="2"/>
  <c r="G11" i="2"/>
  <c r="H11" i="2"/>
  <c r="I11" i="2"/>
  <c r="J11" i="2"/>
  <c r="K11" i="2"/>
  <c r="E11" i="2"/>
  <c r="F10" i="2"/>
  <c r="H10" i="2"/>
  <c r="I10" i="2"/>
  <c r="J10" i="2"/>
  <c r="K10" i="2"/>
  <c r="E10" i="2"/>
  <c r="D26" i="2"/>
  <c r="D25" i="2"/>
  <c r="K24" i="2"/>
  <c r="J24" i="2"/>
  <c r="I24" i="2"/>
  <c r="H24" i="2"/>
  <c r="G24" i="2"/>
  <c r="F24" i="2"/>
  <c r="E24" i="2"/>
  <c r="H142" i="2"/>
  <c r="D149" i="2"/>
  <c r="D148" i="2"/>
  <c r="K147" i="2"/>
  <c r="J147" i="2"/>
  <c r="I147" i="2"/>
  <c r="H147" i="2"/>
  <c r="D147" i="2" s="1"/>
  <c r="G147" i="2"/>
  <c r="F147" i="2"/>
  <c r="E147" i="2"/>
  <c r="K198" i="2"/>
  <c r="D24" i="2" l="1"/>
  <c r="D152" i="2"/>
  <c r="D151" i="2"/>
  <c r="K150" i="2"/>
  <c r="J150" i="2"/>
  <c r="I150" i="2"/>
  <c r="H150" i="2"/>
  <c r="G150" i="2"/>
  <c r="F150" i="2"/>
  <c r="E150" i="2"/>
  <c r="K58" i="2"/>
  <c r="I58" i="2"/>
  <c r="J58" i="2"/>
  <c r="H58" i="2"/>
  <c r="D68" i="2"/>
  <c r="D67" i="2"/>
  <c r="K66" i="2"/>
  <c r="J66" i="2"/>
  <c r="I66" i="2"/>
  <c r="H66" i="2"/>
  <c r="G66" i="2"/>
  <c r="F66" i="2"/>
  <c r="E66" i="2"/>
  <c r="H43" i="2"/>
  <c r="I43" i="2"/>
  <c r="J43" i="2"/>
  <c r="K43" i="2"/>
  <c r="D56" i="2"/>
  <c r="D55" i="2"/>
  <c r="K54" i="2"/>
  <c r="J54" i="2"/>
  <c r="I54" i="2"/>
  <c r="H54" i="2"/>
  <c r="G54" i="2"/>
  <c r="F54" i="2"/>
  <c r="E54" i="2"/>
  <c r="G43" i="2"/>
  <c r="K154" i="2"/>
  <c r="H154" i="2"/>
  <c r="I154" i="2"/>
  <c r="J154" i="2"/>
  <c r="G154" i="2"/>
  <c r="D164" i="2"/>
  <c r="D163" i="2"/>
  <c r="K162" i="2"/>
  <c r="J162" i="2"/>
  <c r="I162" i="2"/>
  <c r="H162" i="2"/>
  <c r="G162" i="2"/>
  <c r="F162" i="2"/>
  <c r="E162" i="2"/>
  <c r="D161" i="2"/>
  <c r="D160" i="2"/>
  <c r="K159" i="2"/>
  <c r="J159" i="2"/>
  <c r="I159" i="2"/>
  <c r="H159" i="2"/>
  <c r="G159" i="2"/>
  <c r="F159" i="2"/>
  <c r="E159" i="2"/>
  <c r="G44" i="2"/>
  <c r="F43" i="2"/>
  <c r="G14" i="2"/>
  <c r="G18" i="2"/>
  <c r="G142" i="2"/>
  <c r="I142" i="2"/>
  <c r="E154" i="2"/>
  <c r="F154" i="2"/>
  <c r="E155" i="2"/>
  <c r="F155" i="2"/>
  <c r="G155" i="2"/>
  <c r="H155" i="2"/>
  <c r="I155" i="2"/>
  <c r="J155" i="2"/>
  <c r="J153" i="2" s="1"/>
  <c r="K155" i="2"/>
  <c r="D257" i="2"/>
  <c r="D256" i="2"/>
  <c r="K255" i="2"/>
  <c r="J255" i="2"/>
  <c r="I255" i="2"/>
  <c r="H255" i="2"/>
  <c r="G255" i="2"/>
  <c r="F255" i="2"/>
  <c r="E255" i="2"/>
  <c r="K254" i="2"/>
  <c r="J254" i="2"/>
  <c r="I254" i="2"/>
  <c r="H254" i="2"/>
  <c r="G254" i="2"/>
  <c r="F254" i="2"/>
  <c r="E254" i="2"/>
  <c r="K253" i="2"/>
  <c r="J253" i="2"/>
  <c r="I253" i="2"/>
  <c r="H253" i="2"/>
  <c r="G253" i="2"/>
  <c r="F253" i="2"/>
  <c r="E253" i="2"/>
  <c r="D251" i="2"/>
  <c r="D250" i="2"/>
  <c r="K249" i="2"/>
  <c r="J249" i="2"/>
  <c r="I249" i="2"/>
  <c r="H249" i="2"/>
  <c r="G249" i="2"/>
  <c r="F249" i="2"/>
  <c r="E249" i="2"/>
  <c r="K248" i="2"/>
  <c r="J248" i="2"/>
  <c r="I248" i="2"/>
  <c r="H248" i="2"/>
  <c r="G248" i="2"/>
  <c r="F248" i="2"/>
  <c r="E248" i="2"/>
  <c r="K247" i="2"/>
  <c r="J247" i="2"/>
  <c r="I247" i="2"/>
  <c r="H247" i="2"/>
  <c r="G247" i="2"/>
  <c r="F247" i="2"/>
  <c r="E247" i="2"/>
  <c r="D245" i="2"/>
  <c r="D244" i="2"/>
  <c r="K243" i="2"/>
  <c r="J243" i="2"/>
  <c r="I243" i="2"/>
  <c r="H243" i="2"/>
  <c r="G243" i="2"/>
  <c r="F243" i="2"/>
  <c r="E243" i="2"/>
  <c r="K242" i="2"/>
  <c r="J242" i="2"/>
  <c r="I242" i="2"/>
  <c r="H242" i="2"/>
  <c r="G242" i="2"/>
  <c r="F242" i="2"/>
  <c r="E242" i="2"/>
  <c r="K241" i="2"/>
  <c r="J241" i="2"/>
  <c r="I241" i="2"/>
  <c r="I240" i="2" s="1"/>
  <c r="H241" i="2"/>
  <c r="G241" i="2"/>
  <c r="F241" i="2"/>
  <c r="E241" i="2"/>
  <c r="D239" i="2"/>
  <c r="D238" i="2"/>
  <c r="K237" i="2"/>
  <c r="J237" i="2"/>
  <c r="I237" i="2"/>
  <c r="H237" i="2"/>
  <c r="G237" i="2"/>
  <c r="F237" i="2"/>
  <c r="E237" i="2"/>
  <c r="K236" i="2"/>
  <c r="J236" i="2"/>
  <c r="I236" i="2"/>
  <c r="H236" i="2"/>
  <c r="G236" i="2"/>
  <c r="F236" i="2"/>
  <c r="E236" i="2"/>
  <c r="K235" i="2"/>
  <c r="J235" i="2"/>
  <c r="I235" i="2"/>
  <c r="H235" i="2"/>
  <c r="G235" i="2"/>
  <c r="F235" i="2"/>
  <c r="E235" i="2"/>
  <c r="D233" i="2"/>
  <c r="D232" i="2"/>
  <c r="K231" i="2"/>
  <c r="J231" i="2"/>
  <c r="I231" i="2"/>
  <c r="H231" i="2"/>
  <c r="G231" i="2"/>
  <c r="F231" i="2"/>
  <c r="E231" i="2"/>
  <c r="K230" i="2"/>
  <c r="J230" i="2"/>
  <c r="I230" i="2"/>
  <c r="H230" i="2"/>
  <c r="G230" i="2"/>
  <c r="F230" i="2"/>
  <c r="E230" i="2"/>
  <c r="K229" i="2"/>
  <c r="J229" i="2"/>
  <c r="I229" i="2"/>
  <c r="H229" i="2"/>
  <c r="G229" i="2"/>
  <c r="F229" i="2"/>
  <c r="E229" i="2"/>
  <c r="D227" i="2"/>
  <c r="D226" i="2"/>
  <c r="K225" i="2"/>
  <c r="J225" i="2"/>
  <c r="I225" i="2"/>
  <c r="H225" i="2"/>
  <c r="G225" i="2"/>
  <c r="F225" i="2"/>
  <c r="E225" i="2"/>
  <c r="K224" i="2"/>
  <c r="J224" i="2"/>
  <c r="I224" i="2"/>
  <c r="H224" i="2"/>
  <c r="G224" i="2"/>
  <c r="F224" i="2"/>
  <c r="E224" i="2"/>
  <c r="K223" i="2"/>
  <c r="J223" i="2"/>
  <c r="I223" i="2"/>
  <c r="H223" i="2"/>
  <c r="G223" i="2"/>
  <c r="F223" i="2"/>
  <c r="E223" i="2"/>
  <c r="D218" i="2"/>
  <c r="D217" i="2"/>
  <c r="K216" i="2"/>
  <c r="J216" i="2"/>
  <c r="I216" i="2"/>
  <c r="H216" i="2"/>
  <c r="G216" i="2"/>
  <c r="F216" i="2"/>
  <c r="E216" i="2"/>
  <c r="D215" i="2"/>
  <c r="D214" i="2"/>
  <c r="K213" i="2"/>
  <c r="J213" i="2"/>
  <c r="I213" i="2"/>
  <c r="H213" i="2"/>
  <c r="G213" i="2"/>
  <c r="F213" i="2"/>
  <c r="E213" i="2"/>
  <c r="D212" i="2"/>
  <c r="D211" i="2"/>
  <c r="K210" i="2"/>
  <c r="J210" i="2"/>
  <c r="I210" i="2"/>
  <c r="H210" i="2"/>
  <c r="G210" i="2"/>
  <c r="F210" i="2"/>
  <c r="E210" i="2"/>
  <c r="D209" i="2"/>
  <c r="D208" i="2"/>
  <c r="K207" i="2"/>
  <c r="J207" i="2"/>
  <c r="I207" i="2"/>
  <c r="H207" i="2"/>
  <c r="G207" i="2"/>
  <c r="F207" i="2"/>
  <c r="E207" i="2"/>
  <c r="K206" i="2"/>
  <c r="K203" i="2" s="1"/>
  <c r="J206" i="2"/>
  <c r="J203" i="2" s="1"/>
  <c r="I206" i="2"/>
  <c r="I203" i="2" s="1"/>
  <c r="H206" i="2"/>
  <c r="H203" i="2" s="1"/>
  <c r="G206" i="2"/>
  <c r="G203" i="2" s="1"/>
  <c r="F206" i="2"/>
  <c r="F203" i="2" s="1"/>
  <c r="E206" i="2"/>
  <c r="K205" i="2"/>
  <c r="K202" i="2" s="1"/>
  <c r="J205" i="2"/>
  <c r="I205" i="2"/>
  <c r="H205" i="2"/>
  <c r="G205" i="2"/>
  <c r="F205" i="2"/>
  <c r="E205" i="2"/>
  <c r="E203" i="2"/>
  <c r="E202" i="2"/>
  <c r="D200" i="2"/>
  <c r="D199" i="2"/>
  <c r="J198" i="2"/>
  <c r="I198" i="2"/>
  <c r="H198" i="2"/>
  <c r="F198" i="2"/>
  <c r="E198" i="2"/>
  <c r="K197" i="2"/>
  <c r="J197" i="2"/>
  <c r="I197" i="2"/>
  <c r="H197" i="2"/>
  <c r="G197" i="2"/>
  <c r="F197" i="2"/>
  <c r="E197" i="2"/>
  <c r="K196" i="2"/>
  <c r="J196" i="2"/>
  <c r="I196" i="2"/>
  <c r="H196" i="2"/>
  <c r="G196" i="2"/>
  <c r="F196" i="2"/>
  <c r="E196" i="2"/>
  <c r="D194" i="2"/>
  <c r="D193" i="2"/>
  <c r="K192" i="2"/>
  <c r="J192" i="2"/>
  <c r="I192" i="2"/>
  <c r="H192" i="2"/>
  <c r="G192" i="2"/>
  <c r="F192" i="2"/>
  <c r="E192" i="2"/>
  <c r="K191" i="2"/>
  <c r="J191" i="2"/>
  <c r="I191" i="2"/>
  <c r="H191" i="2"/>
  <c r="G191" i="2"/>
  <c r="F191" i="2"/>
  <c r="E191" i="2"/>
  <c r="K190" i="2"/>
  <c r="J190" i="2"/>
  <c r="I190" i="2"/>
  <c r="H190" i="2"/>
  <c r="G190" i="2"/>
  <c r="F190" i="2"/>
  <c r="E190" i="2"/>
  <c r="D188" i="2"/>
  <c r="D187" i="2"/>
  <c r="K186" i="2"/>
  <c r="J186" i="2"/>
  <c r="I186" i="2"/>
  <c r="H186" i="2"/>
  <c r="G186" i="2"/>
  <c r="F186" i="2"/>
  <c r="E186" i="2"/>
  <c r="K185" i="2"/>
  <c r="J185" i="2"/>
  <c r="I185" i="2"/>
  <c r="H185" i="2"/>
  <c r="G185" i="2"/>
  <c r="F185" i="2"/>
  <c r="E185" i="2"/>
  <c r="K184" i="2"/>
  <c r="J184" i="2"/>
  <c r="I184" i="2"/>
  <c r="H184" i="2"/>
  <c r="G184" i="2"/>
  <c r="F184" i="2"/>
  <c r="E184" i="2"/>
  <c r="D182" i="2"/>
  <c r="D181" i="2"/>
  <c r="K180" i="2"/>
  <c r="J180" i="2"/>
  <c r="I180" i="2"/>
  <c r="H180" i="2"/>
  <c r="G180" i="2"/>
  <c r="F180" i="2"/>
  <c r="E180" i="2"/>
  <c r="D179" i="2"/>
  <c r="D178" i="2"/>
  <c r="K177" i="2"/>
  <c r="J177" i="2"/>
  <c r="I177" i="2"/>
  <c r="H177" i="2"/>
  <c r="G177" i="2"/>
  <c r="F177" i="2"/>
  <c r="E177" i="2"/>
  <c r="K176" i="2"/>
  <c r="J176" i="2"/>
  <c r="I176" i="2"/>
  <c r="H176" i="2"/>
  <c r="G176" i="2"/>
  <c r="F176" i="2"/>
  <c r="E176" i="2"/>
  <c r="K175" i="2"/>
  <c r="J175" i="2"/>
  <c r="I175" i="2"/>
  <c r="H175" i="2"/>
  <c r="G175" i="2"/>
  <c r="F175" i="2"/>
  <c r="E175" i="2"/>
  <c r="K173" i="2"/>
  <c r="J173" i="2"/>
  <c r="I173" i="2"/>
  <c r="H173" i="2"/>
  <c r="G173" i="2"/>
  <c r="F173" i="2"/>
  <c r="D170" i="2"/>
  <c r="D169" i="2"/>
  <c r="K168" i="2"/>
  <c r="J168" i="2"/>
  <c r="I168" i="2"/>
  <c r="H168" i="2"/>
  <c r="G168" i="2"/>
  <c r="F168" i="2"/>
  <c r="E168" i="2"/>
  <c r="K167" i="2"/>
  <c r="J167" i="2"/>
  <c r="I167" i="2"/>
  <c r="H167" i="2"/>
  <c r="G167" i="2"/>
  <c r="F167" i="2"/>
  <c r="E167" i="2"/>
  <c r="K166" i="2"/>
  <c r="J166" i="2"/>
  <c r="I166" i="2"/>
  <c r="H166" i="2"/>
  <c r="G166" i="2"/>
  <c r="F166" i="2"/>
  <c r="E166" i="2"/>
  <c r="D158" i="2"/>
  <c r="D157" i="2"/>
  <c r="K156" i="2"/>
  <c r="J156" i="2"/>
  <c r="I156" i="2"/>
  <c r="H156" i="2"/>
  <c r="G156" i="2"/>
  <c r="F156" i="2"/>
  <c r="E156" i="2"/>
  <c r="D146" i="2"/>
  <c r="D145" i="2"/>
  <c r="K144" i="2"/>
  <c r="J144" i="2"/>
  <c r="I144" i="2"/>
  <c r="H144" i="2"/>
  <c r="G144" i="2"/>
  <c r="F144" i="2"/>
  <c r="E144" i="2"/>
  <c r="K143" i="2"/>
  <c r="J143" i="2"/>
  <c r="I143" i="2"/>
  <c r="H143" i="2"/>
  <c r="G143" i="2"/>
  <c r="F143" i="2"/>
  <c r="E143" i="2"/>
  <c r="K142" i="2"/>
  <c r="J142" i="2"/>
  <c r="F142" i="2"/>
  <c r="E142" i="2"/>
  <c r="D140" i="2"/>
  <c r="D139" i="2"/>
  <c r="K138" i="2"/>
  <c r="J138" i="2"/>
  <c r="I138" i="2"/>
  <c r="H138" i="2"/>
  <c r="G138" i="2"/>
  <c r="F138" i="2"/>
  <c r="E138" i="2"/>
  <c r="K137" i="2"/>
  <c r="J137" i="2"/>
  <c r="I137" i="2"/>
  <c r="H137" i="2"/>
  <c r="G137" i="2"/>
  <c r="F137" i="2"/>
  <c r="E137" i="2"/>
  <c r="K136" i="2"/>
  <c r="J136" i="2"/>
  <c r="I136" i="2"/>
  <c r="H136" i="2"/>
  <c r="G136" i="2"/>
  <c r="F136" i="2"/>
  <c r="E136" i="2"/>
  <c r="D134" i="2"/>
  <c r="D133" i="2"/>
  <c r="K132" i="2"/>
  <c r="J132" i="2"/>
  <c r="I132" i="2"/>
  <c r="H132" i="2"/>
  <c r="G132" i="2"/>
  <c r="F132" i="2"/>
  <c r="E132" i="2"/>
  <c r="K131" i="2"/>
  <c r="J131" i="2"/>
  <c r="I131" i="2"/>
  <c r="H131" i="2"/>
  <c r="G131" i="2"/>
  <c r="F131" i="2"/>
  <c r="E131" i="2"/>
  <c r="K130" i="2"/>
  <c r="J130" i="2"/>
  <c r="I130" i="2"/>
  <c r="H130" i="2"/>
  <c r="G130" i="2"/>
  <c r="F130" i="2"/>
  <c r="E130" i="2"/>
  <c r="D128" i="2"/>
  <c r="D127" i="2"/>
  <c r="K126" i="2"/>
  <c r="J126" i="2"/>
  <c r="I126" i="2"/>
  <c r="H126" i="2"/>
  <c r="G126" i="2"/>
  <c r="F126" i="2"/>
  <c r="E126" i="2"/>
  <c r="K125" i="2"/>
  <c r="J125" i="2"/>
  <c r="I125" i="2"/>
  <c r="H125" i="2"/>
  <c r="G125" i="2"/>
  <c r="F125" i="2"/>
  <c r="E125" i="2"/>
  <c r="K124" i="2"/>
  <c r="J124" i="2"/>
  <c r="I124" i="2"/>
  <c r="H124" i="2"/>
  <c r="G124" i="2"/>
  <c r="F124" i="2"/>
  <c r="E124" i="2"/>
  <c r="D122" i="2"/>
  <c r="D121" i="2"/>
  <c r="K120" i="2"/>
  <c r="J120" i="2"/>
  <c r="I120" i="2"/>
  <c r="H120" i="2"/>
  <c r="G120" i="2"/>
  <c r="F120" i="2"/>
  <c r="E120" i="2"/>
  <c r="K119" i="2"/>
  <c r="J119" i="2"/>
  <c r="I119" i="2"/>
  <c r="H119" i="2"/>
  <c r="G119" i="2"/>
  <c r="F119" i="2"/>
  <c r="E119" i="2"/>
  <c r="K118" i="2"/>
  <c r="J118" i="2"/>
  <c r="I118" i="2"/>
  <c r="H118" i="2"/>
  <c r="G118" i="2"/>
  <c r="F118" i="2"/>
  <c r="E118" i="2"/>
  <c r="D116" i="2"/>
  <c r="D115" i="2"/>
  <c r="K114" i="2"/>
  <c r="J114" i="2"/>
  <c r="I114" i="2"/>
  <c r="H114" i="2"/>
  <c r="G114" i="2"/>
  <c r="F114" i="2"/>
  <c r="E114" i="2"/>
  <c r="K113" i="2"/>
  <c r="J113" i="2"/>
  <c r="I113" i="2"/>
  <c r="H113" i="2"/>
  <c r="G113" i="2"/>
  <c r="F113" i="2"/>
  <c r="E113" i="2"/>
  <c r="K112" i="2"/>
  <c r="K111" i="2" s="1"/>
  <c r="J112" i="2"/>
  <c r="I112" i="2"/>
  <c r="H112" i="2"/>
  <c r="G112" i="2"/>
  <c r="F112" i="2"/>
  <c r="E112" i="2"/>
  <c r="D110" i="2"/>
  <c r="D109" i="2"/>
  <c r="K108" i="2"/>
  <c r="J108" i="2"/>
  <c r="I108" i="2"/>
  <c r="H108" i="2"/>
  <c r="G108" i="2"/>
  <c r="F108" i="2"/>
  <c r="E108" i="2"/>
  <c r="K107" i="2"/>
  <c r="J107" i="2"/>
  <c r="I107" i="2"/>
  <c r="H107" i="2"/>
  <c r="G107" i="2"/>
  <c r="F107" i="2"/>
  <c r="E107" i="2"/>
  <c r="K106" i="2"/>
  <c r="J106" i="2"/>
  <c r="J105" i="2" s="1"/>
  <c r="I106" i="2"/>
  <c r="H106" i="2"/>
  <c r="G106" i="2"/>
  <c r="F106" i="2"/>
  <c r="E106" i="2"/>
  <c r="D104" i="2"/>
  <c r="D103" i="2"/>
  <c r="K102" i="2"/>
  <c r="J102" i="2"/>
  <c r="I102" i="2"/>
  <c r="H102" i="2"/>
  <c r="G102" i="2"/>
  <c r="F102" i="2"/>
  <c r="E102" i="2"/>
  <c r="K101" i="2"/>
  <c r="J101" i="2"/>
  <c r="I101" i="2"/>
  <c r="H101" i="2"/>
  <c r="G101" i="2"/>
  <c r="F101" i="2"/>
  <c r="E101" i="2"/>
  <c r="K100" i="2"/>
  <c r="J100" i="2"/>
  <c r="I100" i="2"/>
  <c r="I99" i="2" s="1"/>
  <c r="H100" i="2"/>
  <c r="G100" i="2"/>
  <c r="F100" i="2"/>
  <c r="E100" i="2"/>
  <c r="D98" i="2"/>
  <c r="D97" i="2"/>
  <c r="K96" i="2"/>
  <c r="J96" i="2"/>
  <c r="I96" i="2"/>
  <c r="H96" i="2"/>
  <c r="G96" i="2"/>
  <c r="F96" i="2"/>
  <c r="E96" i="2"/>
  <c r="D95" i="2"/>
  <c r="D94" i="2"/>
  <c r="K93" i="2"/>
  <c r="J93" i="2"/>
  <c r="I93" i="2"/>
  <c r="H93" i="2"/>
  <c r="G93" i="2"/>
  <c r="F93" i="2"/>
  <c r="E93" i="2"/>
  <c r="K92" i="2"/>
  <c r="J92" i="2"/>
  <c r="I92" i="2"/>
  <c r="H92" i="2"/>
  <c r="G92" i="2"/>
  <c r="F92" i="2"/>
  <c r="E92" i="2"/>
  <c r="K91" i="2"/>
  <c r="J91" i="2"/>
  <c r="I91" i="2"/>
  <c r="H91" i="2"/>
  <c r="G91" i="2"/>
  <c r="F91" i="2"/>
  <c r="E91" i="2"/>
  <c r="E90" i="2" s="1"/>
  <c r="D89" i="2"/>
  <c r="D88" i="2"/>
  <c r="K87" i="2"/>
  <c r="J87" i="2"/>
  <c r="I87" i="2"/>
  <c r="H87" i="2"/>
  <c r="G87" i="2"/>
  <c r="F87" i="2"/>
  <c r="E87" i="2"/>
  <c r="D86" i="2"/>
  <c r="D85" i="2"/>
  <c r="K84" i="2"/>
  <c r="J84" i="2"/>
  <c r="I84" i="2"/>
  <c r="H84" i="2"/>
  <c r="G84" i="2"/>
  <c r="F84" i="2"/>
  <c r="E84" i="2"/>
  <c r="K83" i="2"/>
  <c r="J83" i="2"/>
  <c r="I83" i="2"/>
  <c r="H83" i="2"/>
  <c r="G83" i="2"/>
  <c r="F83" i="2"/>
  <c r="E83" i="2"/>
  <c r="K82" i="2"/>
  <c r="J82" i="2"/>
  <c r="I82" i="2"/>
  <c r="H82" i="2"/>
  <c r="G82" i="2"/>
  <c r="F82" i="2"/>
  <c r="E82" i="2"/>
  <c r="D80" i="2"/>
  <c r="D79" i="2"/>
  <c r="K78" i="2"/>
  <c r="J78" i="2"/>
  <c r="I78" i="2"/>
  <c r="H78" i="2"/>
  <c r="G78" i="2"/>
  <c r="F78" i="2"/>
  <c r="E78" i="2"/>
  <c r="K77" i="2"/>
  <c r="J77" i="2"/>
  <c r="I77" i="2"/>
  <c r="H77" i="2"/>
  <c r="G77" i="2"/>
  <c r="F77" i="2"/>
  <c r="E77" i="2"/>
  <c r="K76" i="2"/>
  <c r="J76" i="2"/>
  <c r="I76" i="2"/>
  <c r="H76" i="2"/>
  <c r="G76" i="2"/>
  <c r="F76" i="2"/>
  <c r="E76" i="2"/>
  <c r="D74" i="2"/>
  <c r="D73" i="2"/>
  <c r="K72" i="2"/>
  <c r="J72" i="2"/>
  <c r="I72" i="2"/>
  <c r="H72" i="2"/>
  <c r="G72" i="2"/>
  <c r="F72" i="2"/>
  <c r="E72" i="2"/>
  <c r="K71" i="2"/>
  <c r="J71" i="2"/>
  <c r="I71" i="2"/>
  <c r="H71" i="2"/>
  <c r="G71" i="2"/>
  <c r="F71" i="2"/>
  <c r="E71" i="2"/>
  <c r="K70" i="2"/>
  <c r="J70" i="2"/>
  <c r="I70" i="2"/>
  <c r="H70" i="2"/>
  <c r="G70" i="2"/>
  <c r="F70" i="2"/>
  <c r="E70" i="2"/>
  <c r="D65" i="2"/>
  <c r="D64" i="2"/>
  <c r="K63" i="2"/>
  <c r="J63" i="2"/>
  <c r="I63" i="2"/>
  <c r="H63" i="2"/>
  <c r="G63" i="2"/>
  <c r="F63" i="2"/>
  <c r="E63" i="2"/>
  <c r="D62" i="2"/>
  <c r="D61" i="2"/>
  <c r="K60" i="2"/>
  <c r="J60" i="2"/>
  <c r="I60" i="2"/>
  <c r="H60" i="2"/>
  <c r="G60" i="2"/>
  <c r="F60" i="2"/>
  <c r="E60" i="2"/>
  <c r="K59" i="2"/>
  <c r="J59" i="2"/>
  <c r="I59" i="2"/>
  <c r="H59" i="2"/>
  <c r="G59" i="2"/>
  <c r="F59" i="2"/>
  <c r="E59" i="2"/>
  <c r="G58" i="2"/>
  <c r="F58" i="2"/>
  <c r="E58" i="2"/>
  <c r="D53" i="2"/>
  <c r="D52" i="2"/>
  <c r="K51" i="2"/>
  <c r="J51" i="2"/>
  <c r="I51" i="2"/>
  <c r="H51" i="2"/>
  <c r="G51" i="2"/>
  <c r="F51" i="2"/>
  <c r="E51" i="2"/>
  <c r="D50" i="2"/>
  <c r="D49" i="2"/>
  <c r="K48" i="2"/>
  <c r="J48" i="2"/>
  <c r="I48" i="2"/>
  <c r="H48" i="2"/>
  <c r="G48" i="2"/>
  <c r="F48" i="2"/>
  <c r="E48" i="2"/>
  <c r="D47" i="2"/>
  <c r="D46" i="2"/>
  <c r="K45" i="2"/>
  <c r="J45" i="2"/>
  <c r="I45" i="2"/>
  <c r="H45" i="2"/>
  <c r="G45" i="2"/>
  <c r="F45" i="2"/>
  <c r="E45" i="2"/>
  <c r="K44" i="2"/>
  <c r="J44" i="2"/>
  <c r="I44" i="2"/>
  <c r="H44" i="2"/>
  <c r="F44" i="2"/>
  <c r="F42" i="2" s="1"/>
  <c r="E44" i="2"/>
  <c r="E43" i="2"/>
  <c r="D38" i="2"/>
  <c r="D37" i="2"/>
  <c r="K36" i="2"/>
  <c r="J36" i="2"/>
  <c r="I36" i="2"/>
  <c r="H36" i="2"/>
  <c r="G36" i="2"/>
  <c r="F36" i="2"/>
  <c r="E36" i="2"/>
  <c r="K35" i="2"/>
  <c r="J35" i="2"/>
  <c r="I35" i="2"/>
  <c r="H35" i="2"/>
  <c r="G35" i="2"/>
  <c r="F35" i="2"/>
  <c r="E35" i="2"/>
  <c r="K34" i="2"/>
  <c r="J34" i="2"/>
  <c r="I34" i="2"/>
  <c r="H34" i="2"/>
  <c r="G34" i="2"/>
  <c r="F34" i="2"/>
  <c r="E34" i="2"/>
  <c r="D32" i="2"/>
  <c r="D31" i="2"/>
  <c r="K30" i="2"/>
  <c r="J30" i="2"/>
  <c r="I30" i="2"/>
  <c r="H30" i="2"/>
  <c r="G30" i="2"/>
  <c r="F30" i="2"/>
  <c r="E30" i="2"/>
  <c r="K29" i="2"/>
  <c r="J29" i="2"/>
  <c r="I29" i="2"/>
  <c r="H29" i="2"/>
  <c r="G29" i="2"/>
  <c r="F29" i="2"/>
  <c r="E29" i="2"/>
  <c r="K28" i="2"/>
  <c r="J28" i="2"/>
  <c r="I28" i="2"/>
  <c r="H28" i="2"/>
  <c r="G28" i="2"/>
  <c r="F28" i="2"/>
  <c r="E28" i="2"/>
  <c r="D23" i="2"/>
  <c r="D22" i="2"/>
  <c r="K21" i="2"/>
  <c r="J21" i="2"/>
  <c r="I21" i="2"/>
  <c r="H21" i="2"/>
  <c r="G21" i="2"/>
  <c r="F21" i="2"/>
  <c r="E21" i="2"/>
  <c r="D20" i="2"/>
  <c r="D19" i="2"/>
  <c r="K18" i="2"/>
  <c r="J18" i="2"/>
  <c r="I18" i="2"/>
  <c r="H18" i="2"/>
  <c r="F18" i="2"/>
  <c r="E18" i="2"/>
  <c r="D17" i="2"/>
  <c r="D16" i="2"/>
  <c r="K15" i="2"/>
  <c r="J15" i="2"/>
  <c r="I15" i="2"/>
  <c r="H15" i="2"/>
  <c r="G15" i="2"/>
  <c r="F15" i="2"/>
  <c r="E15" i="2"/>
  <c r="K14" i="2"/>
  <c r="J14" i="2"/>
  <c r="I14" i="2"/>
  <c r="H14" i="2"/>
  <c r="F14" i="2"/>
  <c r="E14" i="2"/>
  <c r="K13" i="2"/>
  <c r="J13" i="2"/>
  <c r="I13" i="2"/>
  <c r="H13" i="2"/>
  <c r="F13" i="2"/>
  <c r="E13" i="2"/>
  <c r="K172" i="2" l="1"/>
  <c r="E189" i="2"/>
  <c r="E75" i="2"/>
  <c r="H240" i="2"/>
  <c r="F195" i="2"/>
  <c r="I42" i="2"/>
  <c r="G153" i="2"/>
  <c r="D150" i="2"/>
  <c r="J222" i="2"/>
  <c r="D66" i="2"/>
  <c r="G27" i="2"/>
  <c r="H81" i="2"/>
  <c r="G40" i="2"/>
  <c r="J246" i="2"/>
  <c r="K228" i="2"/>
  <c r="D54" i="2"/>
  <c r="F189" i="2"/>
  <c r="G195" i="2"/>
  <c r="K135" i="2"/>
  <c r="G165" i="2"/>
  <c r="K183" i="2"/>
  <c r="K252" i="2"/>
  <c r="H183" i="2"/>
  <c r="J234" i="2"/>
  <c r="K75" i="2"/>
  <c r="J172" i="2"/>
  <c r="J171" i="2" s="1"/>
  <c r="G42" i="2"/>
  <c r="G174" i="2"/>
  <c r="D162" i="2"/>
  <c r="K171" i="2"/>
  <c r="E220" i="2"/>
  <c r="K221" i="2"/>
  <c r="G220" i="2"/>
  <c r="J41" i="2"/>
  <c r="D119" i="2"/>
  <c r="I153" i="2"/>
  <c r="E27" i="2"/>
  <c r="D159" i="2"/>
  <c r="J99" i="2"/>
  <c r="K105" i="2"/>
  <c r="F117" i="2"/>
  <c r="I135" i="2"/>
  <c r="E135" i="2"/>
  <c r="K189" i="2"/>
  <c r="D155" i="2"/>
  <c r="J12" i="2"/>
  <c r="F27" i="2"/>
  <c r="K57" i="2"/>
  <c r="F105" i="2"/>
  <c r="E129" i="2"/>
  <c r="J129" i="2"/>
  <c r="F135" i="2"/>
  <c r="J141" i="2"/>
  <c r="J204" i="2"/>
  <c r="I228" i="2"/>
  <c r="E123" i="2"/>
  <c r="F129" i="2"/>
  <c r="K141" i="2"/>
  <c r="E201" i="2"/>
  <c r="K153" i="2"/>
  <c r="D76" i="2"/>
  <c r="K69" i="2"/>
  <c r="K220" i="2"/>
  <c r="J27" i="2"/>
  <c r="K33" i="2"/>
  <c r="H57" i="2"/>
  <c r="F221" i="2"/>
  <c r="F153" i="2"/>
  <c r="F183" i="2"/>
  <c r="D192" i="2"/>
  <c r="E204" i="2"/>
  <c r="E234" i="2"/>
  <c r="H174" i="2"/>
  <c r="G183" i="2"/>
  <c r="J221" i="2"/>
  <c r="D180" i="2"/>
  <c r="G221" i="2"/>
  <c r="E221" i="2"/>
  <c r="H221" i="2"/>
  <c r="E240" i="2"/>
  <c r="H33" i="2"/>
  <c r="F69" i="2"/>
  <c r="F123" i="2"/>
  <c r="G129" i="2"/>
  <c r="F172" i="2"/>
  <c r="F171" i="2" s="1"/>
  <c r="F174" i="2"/>
  <c r="I221" i="2"/>
  <c r="E228" i="2"/>
  <c r="F234" i="2"/>
  <c r="F240" i="2"/>
  <c r="J42" i="2"/>
  <c r="D63" i="2"/>
  <c r="G69" i="2"/>
  <c r="F75" i="2"/>
  <c r="K90" i="2"/>
  <c r="E165" i="2"/>
  <c r="G172" i="2"/>
  <c r="G171" i="2" s="1"/>
  <c r="G204" i="2"/>
  <c r="G234" i="2"/>
  <c r="H252" i="2"/>
  <c r="D154" i="2"/>
  <c r="K42" i="2"/>
  <c r="E57" i="2"/>
  <c r="I129" i="2"/>
  <c r="J135" i="2"/>
  <c r="H204" i="2"/>
  <c r="D207" i="2"/>
  <c r="D223" i="2"/>
  <c r="H246" i="2"/>
  <c r="H153" i="2"/>
  <c r="F90" i="2"/>
  <c r="I123" i="2"/>
  <c r="D168" i="2"/>
  <c r="I204" i="2"/>
  <c r="H228" i="2"/>
  <c r="I246" i="2"/>
  <c r="J252" i="2"/>
  <c r="E153" i="2"/>
  <c r="K27" i="2"/>
  <c r="G57" i="2"/>
  <c r="K99" i="2"/>
  <c r="I117" i="2"/>
  <c r="H165" i="2"/>
  <c r="I141" i="2"/>
  <c r="K123" i="2"/>
  <c r="I165" i="2"/>
  <c r="I195" i="2"/>
  <c r="G33" i="2"/>
  <c r="J111" i="2"/>
  <c r="K117" i="2"/>
  <c r="D248" i="2"/>
  <c r="G141" i="2"/>
  <c r="I33" i="2"/>
  <c r="E69" i="2"/>
  <c r="J69" i="2"/>
  <c r="D87" i="2"/>
  <c r="I111" i="2"/>
  <c r="J117" i="2"/>
  <c r="J123" i="2"/>
  <c r="J183" i="2"/>
  <c r="D190" i="2"/>
  <c r="D196" i="2"/>
  <c r="D237" i="2"/>
  <c r="G240" i="2"/>
  <c r="D82" i="2"/>
  <c r="D231" i="2"/>
  <c r="H234" i="2"/>
  <c r="D243" i="2"/>
  <c r="F252" i="2"/>
  <c r="J220" i="2"/>
  <c r="I222" i="2"/>
  <c r="J228" i="2"/>
  <c r="I234" i="2"/>
  <c r="G252" i="2"/>
  <c r="I220" i="2"/>
  <c r="D35" i="2"/>
  <c r="D44" i="2"/>
  <c r="D143" i="2"/>
  <c r="K12" i="2"/>
  <c r="D51" i="2"/>
  <c r="F40" i="2"/>
  <c r="I69" i="2"/>
  <c r="D107" i="2"/>
  <c r="F141" i="2"/>
  <c r="E174" i="2"/>
  <c r="I183" i="2"/>
  <c r="K222" i="2"/>
  <c r="K234" i="2"/>
  <c r="I252" i="2"/>
  <c r="F220" i="2"/>
  <c r="D60" i="2"/>
  <c r="D21" i="2"/>
  <c r="H27" i="2"/>
  <c r="H41" i="2"/>
  <c r="H111" i="2"/>
  <c r="K165" i="2"/>
  <c r="D177" i="2"/>
  <c r="D236" i="2"/>
  <c r="K246" i="2"/>
  <c r="F12" i="2"/>
  <c r="D48" i="2"/>
  <c r="K81" i="2"/>
  <c r="D242" i="2"/>
  <c r="E9" i="2"/>
  <c r="G90" i="2"/>
  <c r="D14" i="2"/>
  <c r="H90" i="2"/>
  <c r="D124" i="2"/>
  <c r="D126" i="2"/>
  <c r="D132" i="2"/>
  <c r="G81" i="2"/>
  <c r="D96" i="2"/>
  <c r="E99" i="2"/>
  <c r="H117" i="2"/>
  <c r="H129" i="2"/>
  <c r="J165" i="2"/>
  <c r="H195" i="2"/>
  <c r="H220" i="2"/>
  <c r="H219" i="2" s="1"/>
  <c r="K201" i="2"/>
  <c r="D29" i="2"/>
  <c r="F57" i="2"/>
  <c r="D92" i="2"/>
  <c r="G189" i="2"/>
  <c r="D197" i="2"/>
  <c r="D203" i="2"/>
  <c r="D205" i="2"/>
  <c r="D210" i="2"/>
  <c r="D255" i="2"/>
  <c r="D224" i="2"/>
  <c r="D254" i="2"/>
  <c r="E12" i="2"/>
  <c r="E33" i="2"/>
  <c r="H69" i="2"/>
  <c r="D18" i="2"/>
  <c r="D43" i="2"/>
  <c r="D72" i="2"/>
  <c r="G75" i="2"/>
  <c r="D78" i="2"/>
  <c r="F81" i="2"/>
  <c r="G99" i="2"/>
  <c r="D106" i="2"/>
  <c r="D125" i="2"/>
  <c r="H135" i="2"/>
  <c r="D142" i="2"/>
  <c r="D167" i="2"/>
  <c r="D175" i="2"/>
  <c r="H189" i="2"/>
  <c r="F202" i="2"/>
  <c r="D206" i="2"/>
  <c r="E246" i="2"/>
  <c r="D113" i="2"/>
  <c r="F99" i="2"/>
  <c r="H9" i="2"/>
  <c r="D13" i="2"/>
  <c r="D28" i="2"/>
  <c r="D30" i="2"/>
  <c r="I40" i="2"/>
  <c r="H75" i="2"/>
  <c r="D84" i="2"/>
  <c r="D91" i="2"/>
  <c r="D93" i="2"/>
  <c r="H99" i="2"/>
  <c r="D112" i="2"/>
  <c r="K129" i="2"/>
  <c r="F165" i="2"/>
  <c r="J174" i="2"/>
  <c r="D186" i="2"/>
  <c r="I189" i="2"/>
  <c r="D198" i="2"/>
  <c r="G202" i="2"/>
  <c r="G201" i="2" s="1"/>
  <c r="E222" i="2"/>
  <c r="D230" i="2"/>
  <c r="D241" i="2"/>
  <c r="F246" i="2"/>
  <c r="E42" i="2"/>
  <c r="E105" i="2"/>
  <c r="K41" i="2"/>
  <c r="D58" i="2"/>
  <c r="J9" i="2"/>
  <c r="D34" i="2"/>
  <c r="J33" i="2"/>
  <c r="D45" i="2"/>
  <c r="J57" i="2"/>
  <c r="I75" i="2"/>
  <c r="D102" i="2"/>
  <c r="G105" i="2"/>
  <c r="D108" i="2"/>
  <c r="F111" i="2"/>
  <c r="D118" i="2"/>
  <c r="D131" i="2"/>
  <c r="K174" i="2"/>
  <c r="D185" i="2"/>
  <c r="J189" i="2"/>
  <c r="J195" i="2"/>
  <c r="H202" i="2"/>
  <c r="H201" i="2" s="1"/>
  <c r="F204" i="2"/>
  <c r="F222" i="2"/>
  <c r="D229" i="2"/>
  <c r="K240" i="2"/>
  <c r="G246" i="2"/>
  <c r="D253" i="2"/>
  <c r="D15" i="2"/>
  <c r="I9" i="2"/>
  <c r="F33" i="2"/>
  <c r="H42" i="2"/>
  <c r="K40" i="2"/>
  <c r="D71" i="2"/>
  <c r="J75" i="2"/>
  <c r="I81" i="2"/>
  <c r="I90" i="2"/>
  <c r="H105" i="2"/>
  <c r="D114" i="2"/>
  <c r="G123" i="2"/>
  <c r="H123" i="2"/>
  <c r="D138" i="2"/>
  <c r="D144" i="2"/>
  <c r="D176" i="2"/>
  <c r="K195" i="2"/>
  <c r="I202" i="2"/>
  <c r="I201" i="2" s="1"/>
  <c r="G222" i="2"/>
  <c r="G228" i="2"/>
  <c r="D249" i="2"/>
  <c r="E252" i="2"/>
  <c r="G41" i="2"/>
  <c r="G8" i="2" s="1"/>
  <c r="G111" i="2"/>
  <c r="D11" i="2"/>
  <c r="G12" i="2"/>
  <c r="H12" i="2"/>
  <c r="D36" i="2"/>
  <c r="H40" i="2"/>
  <c r="D59" i="2"/>
  <c r="J81" i="2"/>
  <c r="J90" i="2"/>
  <c r="I105" i="2"/>
  <c r="G117" i="2"/>
  <c r="D120" i="2"/>
  <c r="D137" i="2"/>
  <c r="H141" i="2"/>
  <c r="D191" i="2"/>
  <c r="J202" i="2"/>
  <c r="J201" i="2" s="1"/>
  <c r="K204" i="2"/>
  <c r="D216" i="2"/>
  <c r="D225" i="2"/>
  <c r="D235" i="2"/>
  <c r="D83" i="2"/>
  <c r="E141" i="2"/>
  <c r="I41" i="2"/>
  <c r="G135" i="2"/>
  <c r="I12" i="2"/>
  <c r="J40" i="2"/>
  <c r="J39" i="2" s="1"/>
  <c r="F41" i="2"/>
  <c r="D77" i="2"/>
  <c r="D101" i="2"/>
  <c r="D156" i="2"/>
  <c r="D166" i="2"/>
  <c r="D213" i="2"/>
  <c r="E40" i="2"/>
  <c r="E117" i="2"/>
  <c r="D70" i="2"/>
  <c r="D100" i="2"/>
  <c r="D136" i="2"/>
  <c r="D184" i="2"/>
  <c r="I172" i="2"/>
  <c r="I171" i="2" s="1"/>
  <c r="I27" i="2"/>
  <c r="I57" i="2"/>
  <c r="E81" i="2"/>
  <c r="E111" i="2"/>
  <c r="E173" i="2"/>
  <c r="D173" i="2" s="1"/>
  <c r="I174" i="2"/>
  <c r="E195" i="2"/>
  <c r="F228" i="2"/>
  <c r="J240" i="2"/>
  <c r="D247" i="2"/>
  <c r="D130" i="2"/>
  <c r="E172" i="2"/>
  <c r="E183" i="2"/>
  <c r="H222" i="2"/>
  <c r="E41" i="2"/>
  <c r="H172" i="2"/>
  <c r="F39" i="2" l="1"/>
  <c r="J8" i="2"/>
  <c r="I219" i="2"/>
  <c r="I8" i="2"/>
  <c r="G219" i="2"/>
  <c r="H39" i="2"/>
  <c r="K219" i="2"/>
  <c r="D165" i="2"/>
  <c r="F7" i="2"/>
  <c r="F8" i="2"/>
  <c r="D27" i="2"/>
  <c r="H8" i="2"/>
  <c r="E219" i="2"/>
  <c r="D75" i="2"/>
  <c r="D204" i="2"/>
  <c r="D189" i="2"/>
  <c r="D234" i="2"/>
  <c r="D153" i="2"/>
  <c r="D129" i="2"/>
  <c r="D135" i="2"/>
  <c r="D12" i="2"/>
  <c r="D141" i="2"/>
  <c r="D69" i="2"/>
  <c r="D33" i="2"/>
  <c r="D90" i="2"/>
  <c r="D240" i="2"/>
  <c r="D228" i="2"/>
  <c r="D195" i="2"/>
  <c r="K7" i="2"/>
  <c r="D42" i="2"/>
  <c r="D174" i="2"/>
  <c r="I39" i="2"/>
  <c r="D57" i="2"/>
  <c r="D183" i="2"/>
  <c r="D81" i="2"/>
  <c r="D123" i="2"/>
  <c r="D117" i="2"/>
  <c r="D105" i="2"/>
  <c r="D252" i="2"/>
  <c r="D99" i="2"/>
  <c r="D246" i="2"/>
  <c r="G39" i="2"/>
  <c r="D202" i="2"/>
  <c r="F201" i="2"/>
  <c r="D201" i="2" s="1"/>
  <c r="K8" i="2"/>
  <c r="D222" i="2"/>
  <c r="K9" i="2"/>
  <c r="K39" i="2"/>
  <c r="D111" i="2"/>
  <c r="F9" i="2"/>
  <c r="J219" i="2"/>
  <c r="J7" i="2"/>
  <c r="F219" i="2"/>
  <c r="D220" i="2"/>
  <c r="H7" i="2"/>
  <c r="H171" i="2"/>
  <c r="G9" i="2"/>
  <c r="G7" i="2"/>
  <c r="G6" i="2" s="1"/>
  <c r="E39" i="2"/>
  <c r="E7" i="2"/>
  <c r="D40" i="2"/>
  <c r="D221" i="2"/>
  <c r="D10" i="2"/>
  <c r="E8" i="2"/>
  <c r="D41" i="2"/>
  <c r="E171" i="2"/>
  <c r="D172" i="2"/>
  <c r="I7" i="2"/>
  <c r="I6" i="2" s="1"/>
  <c r="J6" i="2" l="1"/>
  <c r="F6" i="2"/>
  <c r="H6" i="2"/>
  <c r="D219" i="2"/>
  <c r="D9" i="2"/>
  <c r="K6" i="2"/>
  <c r="D39" i="2"/>
  <c r="D7" i="2"/>
  <c r="D8" i="2"/>
  <c r="E6" i="2"/>
  <c r="D171" i="2"/>
  <c r="D6" i="2" l="1"/>
</calcChain>
</file>

<file path=xl/sharedStrings.xml><?xml version="1.0" encoding="utf-8"?>
<sst xmlns="http://schemas.openxmlformats.org/spreadsheetml/2006/main" count="343" uniqueCount="94">
  <si>
    <t>Наименование мероприятий</t>
  </si>
  <si>
    <t>Источники финансирования</t>
  </si>
  <si>
    <t>Объем бюджетных ассигнований, тыс. руб.</t>
  </si>
  <si>
    <t>ВСЕГО</t>
  </si>
  <si>
    <t>Всего:</t>
  </si>
  <si>
    <t>Бюджетные средства</t>
  </si>
  <si>
    <t>Внебюджетные средства</t>
  </si>
  <si>
    <t>Подпрограмма 1 "Развитие дошкольного образования"</t>
  </si>
  <si>
    <t>Расходы на осуществление деятельности (оказание услуг) дошкольными учреждениями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</si>
  <si>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</si>
  <si>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Финансовое обеспечения получения дошкольного образования в муниципальных дошкольных общеобразовательных организацях</t>
  </si>
  <si>
    <t>Всего по подпрограмме 1:</t>
  </si>
  <si>
    <t>Всего по подпрограмме 2:</t>
  </si>
  <si>
    <t>Подпрограмма 2 "Развитие начального общего, основного общего, среднего общего образования"</t>
  </si>
  <si>
    <t>Перечень подпрограмм муниципальной программы и отдельных мероприятий, не включенных в подпрограммы</t>
  </si>
  <si>
    <t>Субсидия на финансовое обеспечение муниципального задания на предоставление муниципальных услуг (выполнение работ) по общему образованию</t>
  </si>
  <si>
    <t>Предоставление питания отдельным категориям обучающихся в муниципальных общеобразовательных организациях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</si>
  <si>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</si>
  <si>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</si>
  <si>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</si>
  <si>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</si>
  <si>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</si>
  <si>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</si>
  <si>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</si>
  <si>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</si>
  <si>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</si>
  <si>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Осуществление мероприятий по развитию инфраструктуры общеобразовательных организаций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</si>
  <si>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</si>
  <si>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</si>
  <si>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Внедрение целевой модели цифровой образовательной среды в общеобразовательных организациях и профессиональных общеобразовательных организациях</t>
  </si>
  <si>
    <t>Расходы на осуществление деятельности (оказание услуг) общеобразовательными учреждениями</t>
  </si>
  <si>
    <t>Всего по подпрограмме 3:</t>
  </si>
  <si>
    <t>Подпрограмма 3 "Развитие дополнительного образования"</t>
  </si>
  <si>
    <t>Расходы на осуществление деятельности (оказание услуг) учреждениями дополнительного образования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</si>
  <si>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</si>
  <si>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 xml:space="preserve">Субсидии на финансовое обеспечение муниципального задания на предоставление муниципальных услуг (выполнение работ) по дополнительному образованию </t>
  </si>
  <si>
    <t>Всего по подпрограмме 4:</t>
  </si>
  <si>
    <t>Подпрограмма 4 "Организация отдыха и оздоровления детей"</t>
  </si>
  <si>
    <t>Организация отдыха и оздоровления детей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</si>
  <si>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</si>
  <si>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Предоставление мер социальной поддержки в сфере организации отдыха детей в Калининградской области</t>
  </si>
  <si>
    <t>Обеспечение санитарно-противоэпидемических мероприятий, включая проведение анализов на определение РНК короноворуса 2019-nCOVID (ПЦР-исследований) в муниципальных организациях отдыха детей и их оздоровления за счет средств резервного фонда Правительства Калининградской области</t>
  </si>
  <si>
    <t>Отдельные мероприятия муниципальной программы</t>
  </si>
  <si>
    <t>Всего по мероприятиям:</t>
  </si>
  <si>
    <t>Проведение мероприятий</t>
  </si>
  <si>
    <t>Расходы на обеспечение функций муниципальных органов</t>
  </si>
  <si>
    <t>Обеспечение антитеррористической защищенности объектов (территорий) образовательных организаций</t>
  </si>
  <si>
    <t>Всего по муниципальной программе: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</si>
  <si>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</si>
  <si>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Осуществление единовременной выплаты руководителям, педагогическим работникам, учебно-вспомогательному персоналу, а также иным работникам, принятым на основное место работы в муниципальные образовательные организации</t>
  </si>
  <si>
    <t>Основное мероприятие "Предоставление дошкольного образования"</t>
  </si>
  <si>
    <t>Основное мероприятие "Улучшение условий предоставления образования и обеспечение безопасности обучающихся"</t>
  </si>
  <si>
    <t>Основное мероприятие "Финансовое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инфекции"</t>
  </si>
  <si>
    <t>Основное мероприятие "Предоставление питания льготной категории обучающихся"</t>
  </si>
  <si>
    <t>Основное мероприятие "Модернизация автобусного парка"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</si>
  <si>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</si>
  <si>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</si>
  <si>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Основное мероприятие"Обеспечение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ркализующих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</si>
  <si>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Основное мероприятие "Осуществление мероприятий по развитию инфраструктуры общеобразовательных организаций"</t>
  </si>
  <si>
    <t xml:space="preserve"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 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</si>
  <si>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занятия физической культурой и спортом"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</si>
  <si>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общеобразовательных организациях"</t>
  </si>
  <si>
    <t>Региональный проект "Современная школа"</t>
  </si>
  <si>
    <t>Региональный проект "Успех каждого ребенка"</t>
  </si>
  <si>
    <t>Региональный проект "Цифровая образовательная среда"</t>
  </si>
  <si>
    <t>Софинансирование расходов, возникших при реализации персонифицированного финансирования дополнительного образования дететй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</si>
  <si>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</si>
  <si>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Основное мероприятие "Реализация дополнительных общеобразовательных общеразвивающих программ"</t>
  </si>
  <si>
    <t>Основное мероприятие "Организация отдыха и оздоровления детей в муниципальном образовании "Зеленоградский муниципальный округ Калининградской области""</t>
  </si>
  <si>
    <t>Основное мероприятие "Прочие мероприятия в области образования"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</si>
  <si>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</si>
  <si>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</si>
  <si>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Основное мероприятие "Осуществление единовременной выплаты руководителям, педагогическим работникам, учебно-вспомогательному персоналу, а также иным работникам, принятым на основное место работы в муниципальные образовательные организации"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</si>
  <si>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</si>
  <si>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"Организация бесплатной перевозки обучающихся к муниципальным общеобразовательным учреждениям"</t>
  </si>
  <si>
    <t>Основное мероприятие "Персонифицированное дополнительное образование детей"</t>
  </si>
  <si>
    <t>Основное мероприятие "Предоставление дополнительного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</si>
  <si>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</si>
  <si>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</si>
  <si>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</si>
  <si>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Основное мероприятие"Оснащение гаральдической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области"</t>
  </si>
  <si>
    <t>Оснащение гаральдической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</si>
  <si>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Региональный проект "Патриотическое воспитание граждан Российской Федерации"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</si>
  <si>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</si>
  <si>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Основное мероприятие "Обеспечение санитарно-противоэпидемических мероприятий в муниципальных организациях за счет средств резервного фонда Правительства Калининградской области"</t>
  </si>
  <si>
    <t>Обеспечение санитарно-противоэпидемических мероприятий в муниципальных организациях за счет средств резервного фонда Правительства Калининградской области</t>
  </si>
  <si>
    <t>Муниципальная программа "Развитие образования на 2020-2026 годы"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</si>
  <si>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</si>
  <si>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</si>
  <si>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</si>
  <si>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Организация бесплатной перевозки обучающихся к муниципальным общеобразовательным учреждениям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</si>
  <si>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</si>
  <si>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Перечень мероприятий и финансовое обеспечение реализации муниципальной программы муниципального образования "Зеленоградский муниципальный округ Калининградской области" "Развитие образования" на 2020 - 2026 годы"</t>
  </si>
  <si>
    <t>Приложение № 1 к муниципальной прогнрамме муниципалдьного образования "Зеленоградский муниципальный округ Калининградской области" "Развитие образования" на 2020-2026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</si>
</sst>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" fontId="1" fillId="0" borderId="1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10" xfId="0" applyNumberFormat="1" applyFont="1" applyBorder="1"/>
    <xf numFmtId="4" fontId="2" fillId="0" borderId="1" xfId="0" applyNumberFormat="1" applyFont="1" applyBorder="1"/>
    <xf numFmtId="4" fontId="2" fillId="0" borderId="13" xfId="0" applyNumberFormat="1" applyFont="1" applyBorder="1"/>
    <xf numFmtId="4" fontId="1" fillId="0" borderId="24" xfId="0" applyNumberFormat="1" applyFont="1" applyBorder="1"/>
    <xf numFmtId="4" fontId="1" fillId="0" borderId="19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3" xfId="0" applyNumberFormat="1" applyFont="1" applyBorder="1"/>
    <xf numFmtId="4" fontId="1" fillId="0" borderId="26" xfId="0" applyNumberFormat="1" applyFont="1" applyBorder="1"/>
    <xf numFmtId="0" fontId="2" fillId="0" borderId="24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" fontId="1" fillId="0" borderId="14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2" fillId="0" borderId="14" xfId="0" applyNumberFormat="1" applyFont="1" applyBorder="1"/>
    <xf numFmtId="0" fontId="1" fillId="2" borderId="24" xfId="0" applyFont="1" applyFill="1" applyBorder="1" applyAlignment="1">
      <alignment wrapText="1"/>
    </xf>
    <xf numFmtId="4" fontId="1" fillId="2" borderId="16" xfId="0" applyNumberFormat="1" applyFont="1" applyFill="1" applyBorder="1"/>
    <xf numFmtId="4" fontId="1" fillId="2" borderId="1" xfId="0" applyNumberFormat="1" applyFont="1" applyFill="1" applyBorder="1"/>
    <xf numFmtId="4" fontId="1" fillId="2" borderId="10" xfId="0" applyNumberFormat="1" applyFont="1" applyFill="1" applyBorder="1"/>
    <xf numFmtId="0" fontId="2" fillId="2" borderId="24" xfId="0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2" borderId="10" xfId="0" applyNumberFormat="1" applyFont="1" applyFill="1" applyBorder="1"/>
    <xf numFmtId="0" fontId="1" fillId="3" borderId="19" xfId="0" applyFont="1" applyFill="1" applyBorder="1" applyAlignment="1">
      <alignment wrapText="1"/>
    </xf>
    <xf numFmtId="4" fontId="1" fillId="3" borderId="15" xfId="0" applyNumberFormat="1" applyFont="1" applyFill="1" applyBorder="1"/>
    <xf numFmtId="4" fontId="1" fillId="3" borderId="7" xfId="0" applyNumberFormat="1" applyFont="1" applyFill="1" applyBorder="1"/>
    <xf numFmtId="4" fontId="1" fillId="3" borderId="8" xfId="0" applyNumberFormat="1" applyFont="1" applyFill="1" applyBorder="1"/>
    <xf numFmtId="0" fontId="1" fillId="3" borderId="24" xfId="0" applyFont="1" applyFill="1" applyBorder="1" applyAlignment="1">
      <alignment wrapText="1"/>
    </xf>
    <xf numFmtId="4" fontId="1" fillId="3" borderId="16" xfId="0" applyNumberFormat="1" applyFont="1" applyFill="1" applyBorder="1"/>
    <xf numFmtId="4" fontId="1" fillId="3" borderId="1" xfId="0" applyNumberFormat="1" applyFont="1" applyFill="1" applyBorder="1"/>
    <xf numFmtId="4" fontId="1" fillId="3" borderId="10" xfId="0" applyNumberFormat="1" applyFont="1" applyFill="1" applyBorder="1"/>
    <xf numFmtId="4" fontId="1" fillId="0" borderId="18" xfId="0" applyNumberFormat="1" applyFont="1" applyBorder="1"/>
    <xf numFmtId="4" fontId="2" fillId="0" borderId="2" xfId="0" applyNumberFormat="1" applyFont="1" applyBorder="1"/>
    <xf numFmtId="4" fontId="2" fillId="0" borderId="27" xfId="0" applyNumberFormat="1" applyFont="1" applyBorder="1"/>
    <xf numFmtId="4" fontId="1" fillId="2" borderId="24" xfId="0" applyNumberFormat="1" applyFont="1" applyFill="1" applyBorder="1"/>
    <xf numFmtId="4" fontId="2" fillId="2" borderId="24" xfId="0" applyNumberFormat="1" applyFont="1" applyFill="1" applyBorder="1"/>
    <xf numFmtId="4" fontId="1" fillId="4" borderId="16" xfId="0" applyNumberFormat="1" applyFont="1" applyFill="1" applyBorder="1"/>
    <xf numFmtId="4" fontId="1" fillId="3" borderId="28" xfId="0" applyNumberFormat="1" applyFont="1" applyFill="1" applyBorder="1"/>
    <xf numFmtId="4" fontId="1" fillId="3" borderId="5" xfId="0" applyNumberFormat="1" applyFont="1" applyFill="1" applyBorder="1"/>
    <xf numFmtId="4" fontId="1" fillId="4" borderId="17" xfId="0" applyNumberFormat="1" applyFont="1" applyFill="1" applyBorder="1"/>
    <xf numFmtId="4" fontId="2" fillId="0" borderId="25" xfId="0" applyNumberFormat="1" applyFont="1" applyBorder="1"/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left" vertical="top"/>
    </xf>
    <xf numFmtId="0" fontId="1" fillId="2" borderId="29" xfId="0" applyFont="1" applyFill="1" applyBorder="1" applyAlignment="1">
      <alignment horizontal="left" vertical="top"/>
    </xf>
    <xf numFmtId="0" fontId="1" fillId="2" borderId="33" xfId="0" applyFont="1" applyFill="1" applyBorder="1" applyAlignment="1">
      <alignment horizontal="left" vertical="top"/>
    </xf>
    <xf numFmtId="0" fontId="2" fillId="0" borderId="31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8DEE8-99E2-4FDA-B92E-050B8CFBC853}">
  <sheetPr>
    <pageSetUpPr fitToPage="1"/>
  </sheetPr>
  <dimension ref="A1:K257"/>
  <sheetViews>
    <sheetView tabSelected="1" zoomScale="60" zoomScaleNormal="60" workbookViewId="0">
      <selection activeCell="I6" sqref="I6"/>
    </sheetView>
  </sheetViews>
  <sheetFormatPr defaultColWidth="8.88671875" defaultRowHeight="13.8" x14ac:dyDescent="0.25"/>
  <cols>
    <col min="1" max="1" width="27.88671875" style="55" customWidth="1"/>
    <col min="2" max="2" width="109.6640625" style="55" customWidth="1"/>
    <col min="3" max="3" width="25.6640625" style="55" customWidth="1"/>
    <col min="4" max="11" width="14" style="55" customWidth="1"/>
    <col min="12" max="16384" width="8.88671875" style="55"/>
  </cols>
  <sheetData>
    <row r="1" spans="1:11" ht="70.95" customHeight="1" x14ac:dyDescent="0.25">
      <c r="G1" s="56"/>
      <c r="H1" s="57" t="s">
        <v>93</v>
      </c>
      <c r="I1" s="57"/>
      <c r="J1" s="57"/>
      <c r="K1" s="57"/>
    </row>
    <row r="2" spans="1:11" ht="30" customHeight="1" x14ac:dyDescent="0.25">
      <c r="A2" s="75" t="s">
        <v>92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4" thickBot="1" x14ac:dyDescent="0.3"/>
    <row r="4" spans="1:11" ht="60" customHeight="1" thickBot="1" x14ac:dyDescent="0.3">
      <c r="A4" s="89" t="s">
        <v>14</v>
      </c>
      <c r="B4" s="91" t="s">
        <v>0</v>
      </c>
      <c r="C4" s="93" t="s">
        <v>1</v>
      </c>
      <c r="D4" s="72" t="s">
        <v>2</v>
      </c>
      <c r="E4" s="73"/>
      <c r="F4" s="73"/>
      <c r="G4" s="73"/>
      <c r="H4" s="73"/>
      <c r="I4" s="73"/>
      <c r="J4" s="73"/>
      <c r="K4" s="74"/>
    </row>
    <row r="5" spans="1:11" ht="14.4" thickBot="1" x14ac:dyDescent="0.3">
      <c r="A5" s="90"/>
      <c r="B5" s="92"/>
      <c r="C5" s="94"/>
      <c r="D5" s="24" t="s">
        <v>3</v>
      </c>
      <c r="E5" s="25">
        <v>2020</v>
      </c>
      <c r="F5" s="25">
        <v>2021</v>
      </c>
      <c r="G5" s="25">
        <v>2022</v>
      </c>
      <c r="H5" s="25">
        <v>2023</v>
      </c>
      <c r="I5" s="53">
        <v>2024</v>
      </c>
      <c r="J5" s="54">
        <v>2025</v>
      </c>
      <c r="K5" s="52">
        <v>2026</v>
      </c>
    </row>
    <row r="6" spans="1:11" ht="27.6" x14ac:dyDescent="0.25">
      <c r="A6" s="83" t="s">
        <v>86</v>
      </c>
      <c r="B6" s="84"/>
      <c r="C6" s="11" t="s">
        <v>47</v>
      </c>
      <c r="D6" s="14">
        <f t="shared" ref="D6:D12" si="0">SUM(E6:K6)</f>
        <v>5178255.9799999995</v>
      </c>
      <c r="E6" s="2">
        <f>SUM(E7:E8)</f>
        <v>593175.61</v>
      </c>
      <c r="F6" s="2">
        <f t="shared" ref="F6:K6" si="1">SUM(F7:F8)</f>
        <v>697105.17</v>
      </c>
      <c r="G6" s="2">
        <f t="shared" si="1"/>
        <v>771112.42999999993</v>
      </c>
      <c r="H6" s="2">
        <f t="shared" si="1"/>
        <v>774254.04999999993</v>
      </c>
      <c r="I6" s="8">
        <f t="shared" si="1"/>
        <v>771421.20999999985</v>
      </c>
      <c r="J6" s="8">
        <f t="shared" si="1"/>
        <v>793236.24999999977</v>
      </c>
      <c r="K6" s="3">
        <f t="shared" si="1"/>
        <v>777951.25999999978</v>
      </c>
    </row>
    <row r="7" spans="1:11" x14ac:dyDescent="0.25">
      <c r="A7" s="83"/>
      <c r="B7" s="84"/>
      <c r="C7" s="12" t="s">
        <v>5</v>
      </c>
      <c r="D7" s="15">
        <f t="shared" si="0"/>
        <v>4700463.0799999991</v>
      </c>
      <c r="E7" s="1">
        <f t="shared" ref="E7:K8" si="2">E10+E40+E172+E202+E220</f>
        <v>547575.61</v>
      </c>
      <c r="F7" s="1">
        <f t="shared" si="2"/>
        <v>642585.17000000004</v>
      </c>
      <c r="G7" s="1">
        <f t="shared" si="2"/>
        <v>706225.23</v>
      </c>
      <c r="H7" s="1">
        <f t="shared" si="2"/>
        <v>698756.24999999988</v>
      </c>
      <c r="I7" s="7">
        <f t="shared" si="2"/>
        <v>694171.50999999989</v>
      </c>
      <c r="J7" s="7">
        <f t="shared" si="2"/>
        <v>714164.64999999979</v>
      </c>
      <c r="K7" s="4">
        <f t="shared" si="2"/>
        <v>696984.6599999998</v>
      </c>
    </row>
    <row r="8" spans="1:11" ht="14.4" thickBot="1" x14ac:dyDescent="0.3">
      <c r="A8" s="83"/>
      <c r="B8" s="84"/>
      <c r="C8" s="13" t="s">
        <v>6</v>
      </c>
      <c r="D8" s="16">
        <f t="shared" si="0"/>
        <v>477792.9</v>
      </c>
      <c r="E8" s="17">
        <f t="shared" si="2"/>
        <v>45600</v>
      </c>
      <c r="F8" s="17">
        <f t="shared" si="2"/>
        <v>54520</v>
      </c>
      <c r="G8" s="17">
        <f t="shared" si="2"/>
        <v>64887.199999999997</v>
      </c>
      <c r="H8" s="17">
        <f t="shared" si="2"/>
        <v>75497.8</v>
      </c>
      <c r="I8" s="18">
        <f t="shared" si="2"/>
        <v>77249.7</v>
      </c>
      <c r="J8" s="18">
        <f t="shared" si="2"/>
        <v>79071.600000000006</v>
      </c>
      <c r="K8" s="22">
        <f t="shared" si="2"/>
        <v>80966.600000000006</v>
      </c>
    </row>
    <row r="9" spans="1:11" x14ac:dyDescent="0.25">
      <c r="A9" s="85" t="s">
        <v>7</v>
      </c>
      <c r="B9" s="87"/>
      <c r="C9" s="34" t="s">
        <v>11</v>
      </c>
      <c r="D9" s="35">
        <f t="shared" si="0"/>
        <v>1753059.48</v>
      </c>
      <c r="E9" s="36">
        <f>SUM(E10:E11)</f>
        <v>215510.71000000002</v>
      </c>
      <c r="F9" s="36">
        <f t="shared" ref="F9:K9" si="3">SUM(F10:F11)</f>
        <v>231468.25</v>
      </c>
      <c r="G9" s="36">
        <f t="shared" si="3"/>
        <v>251116.43</v>
      </c>
      <c r="H9" s="36">
        <f t="shared" si="3"/>
        <v>249408.32</v>
      </c>
      <c r="I9" s="36">
        <f t="shared" si="3"/>
        <v>256593.14</v>
      </c>
      <c r="J9" s="36">
        <f t="shared" si="3"/>
        <v>266383.40000000002</v>
      </c>
      <c r="K9" s="37">
        <f t="shared" si="3"/>
        <v>282579.23</v>
      </c>
    </row>
    <row r="10" spans="1:11" x14ac:dyDescent="0.25">
      <c r="A10" s="86"/>
      <c r="B10" s="88"/>
      <c r="C10" s="38" t="s">
        <v>5</v>
      </c>
      <c r="D10" s="39">
        <f t="shared" si="0"/>
        <v>1566645.5799999998</v>
      </c>
      <c r="E10" s="40">
        <f>E13+E28+E34</f>
        <v>196510.71000000002</v>
      </c>
      <c r="F10" s="40">
        <f t="shared" ref="F10:K10" si="4">F13+F28+F34</f>
        <v>210468.25</v>
      </c>
      <c r="G10" s="40">
        <f>G13+G28+G34</f>
        <v>227905.53</v>
      </c>
      <c r="H10" s="40">
        <f t="shared" si="4"/>
        <v>220395.22</v>
      </c>
      <c r="I10" s="40">
        <f t="shared" si="4"/>
        <v>226419.54</v>
      </c>
      <c r="J10" s="40">
        <f t="shared" si="4"/>
        <v>235002.9</v>
      </c>
      <c r="K10" s="40">
        <f t="shared" si="4"/>
        <v>249943.43</v>
      </c>
    </row>
    <row r="11" spans="1:11" x14ac:dyDescent="0.25">
      <c r="A11" s="86"/>
      <c r="B11" s="88"/>
      <c r="C11" s="38" t="s">
        <v>6</v>
      </c>
      <c r="D11" s="39">
        <f t="shared" si="0"/>
        <v>186413.9</v>
      </c>
      <c r="E11" s="40">
        <f>E17+E20+E23+E32+E38</f>
        <v>19000</v>
      </c>
      <c r="F11" s="40">
        <f t="shared" ref="F11:K11" si="5">F17+F20+F23+F32+F38</f>
        <v>21000</v>
      </c>
      <c r="G11" s="40">
        <f t="shared" si="5"/>
        <v>23210.9</v>
      </c>
      <c r="H11" s="40">
        <f t="shared" si="5"/>
        <v>29013.1</v>
      </c>
      <c r="I11" s="40">
        <f t="shared" si="5"/>
        <v>30173.599999999999</v>
      </c>
      <c r="J11" s="40">
        <f t="shared" si="5"/>
        <v>31380.5</v>
      </c>
      <c r="K11" s="40">
        <f t="shared" si="5"/>
        <v>32635.8</v>
      </c>
    </row>
    <row r="12" spans="1:11" x14ac:dyDescent="0.25">
      <c r="A12" s="86"/>
      <c r="B12" s="58" t="s">
        <v>50</v>
      </c>
      <c r="C12" s="27" t="s">
        <v>4</v>
      </c>
      <c r="D12" s="28">
        <f t="shared" si="0"/>
        <v>1738760.98</v>
      </c>
      <c r="E12" s="29">
        <f>SUM(E13:E14)</f>
        <v>211531.41</v>
      </c>
      <c r="F12" s="29">
        <f t="shared" ref="F12:K12" si="6">SUM(F13:F14)</f>
        <v>224752.8</v>
      </c>
      <c r="G12" s="29">
        <f t="shared" si="6"/>
        <v>247512.68</v>
      </c>
      <c r="H12" s="29">
        <f t="shared" si="6"/>
        <v>249408.32</v>
      </c>
      <c r="I12" s="29">
        <f t="shared" si="6"/>
        <v>256593.14</v>
      </c>
      <c r="J12" s="29">
        <f t="shared" si="6"/>
        <v>266383.40000000002</v>
      </c>
      <c r="K12" s="30">
        <f t="shared" si="6"/>
        <v>282579.23</v>
      </c>
    </row>
    <row r="13" spans="1:11" x14ac:dyDescent="0.25">
      <c r="A13" s="86"/>
      <c r="B13" s="59"/>
      <c r="C13" s="31" t="s">
        <v>5</v>
      </c>
      <c r="D13" s="28">
        <f t="shared" ref="D13:D14" si="7">SUM(E13:K13)</f>
        <v>1552347.0799999998</v>
      </c>
      <c r="E13" s="32">
        <f>E16+E19+E22</f>
        <v>192531.41</v>
      </c>
      <c r="F13" s="32">
        <f>F16+F19+F22</f>
        <v>203752.8</v>
      </c>
      <c r="G13" s="32">
        <f>G16+G19+G22+G25</f>
        <v>224301.78</v>
      </c>
      <c r="H13" s="32">
        <f t="shared" ref="H13:K13" si="8">H16+H19+H22</f>
        <v>220395.22</v>
      </c>
      <c r="I13" s="32">
        <f t="shared" si="8"/>
        <v>226419.54</v>
      </c>
      <c r="J13" s="32">
        <f t="shared" si="8"/>
        <v>235002.9</v>
      </c>
      <c r="K13" s="33">
        <f t="shared" si="8"/>
        <v>249943.43</v>
      </c>
    </row>
    <row r="14" spans="1:11" x14ac:dyDescent="0.25">
      <c r="A14" s="86"/>
      <c r="B14" s="60"/>
      <c r="C14" s="31" t="s">
        <v>6</v>
      </c>
      <c r="D14" s="28">
        <f t="shared" si="7"/>
        <v>186413.9</v>
      </c>
      <c r="E14" s="32">
        <f>E17+E20+E23</f>
        <v>19000</v>
      </c>
      <c r="F14" s="32">
        <f t="shared" ref="F14:K14" si="9">F17+F20+F23</f>
        <v>21000</v>
      </c>
      <c r="G14" s="32">
        <f>G17+G20+G23</f>
        <v>23210.9</v>
      </c>
      <c r="H14" s="32">
        <f t="shared" si="9"/>
        <v>29013.1</v>
      </c>
      <c r="I14" s="32">
        <f t="shared" si="9"/>
        <v>30173.599999999999</v>
      </c>
      <c r="J14" s="32">
        <f t="shared" si="9"/>
        <v>31380.5</v>
      </c>
      <c r="K14" s="33">
        <f t="shared" si="9"/>
        <v>32635.8</v>
      </c>
    </row>
    <row r="15" spans="1:11" x14ac:dyDescent="0.25">
      <c r="A15" s="86"/>
      <c r="B15" s="81" t="s">
        <v>10</v>
      </c>
      <c r="C15" s="12" t="s">
        <v>4</v>
      </c>
      <c r="D15" s="15">
        <f>SUM(E15:K15)</f>
        <v>184687.35</v>
      </c>
      <c r="E15" s="1">
        <f>SUM(E16:E17)</f>
        <v>92934.27</v>
      </c>
      <c r="F15" s="1">
        <f t="shared" ref="F15:K15" si="10">SUM(F16:F17)</f>
        <v>91753.08</v>
      </c>
      <c r="G15" s="1">
        <f t="shared" si="10"/>
        <v>0</v>
      </c>
      <c r="H15" s="1">
        <f t="shared" si="10"/>
        <v>0</v>
      </c>
      <c r="I15" s="1">
        <f t="shared" si="10"/>
        <v>0</v>
      </c>
      <c r="J15" s="1">
        <f t="shared" si="10"/>
        <v>0</v>
      </c>
      <c r="K15" s="4">
        <f t="shared" si="10"/>
        <v>0</v>
      </c>
    </row>
    <row r="16" spans="1:11" x14ac:dyDescent="0.25">
      <c r="A16" s="86"/>
      <c r="B16" s="81"/>
      <c r="C16" s="19" t="s">
        <v>5</v>
      </c>
      <c r="D16" s="15">
        <f t="shared" ref="D16:D17" si="11">SUM(E16:K16)</f>
        <v>144687.35</v>
      </c>
      <c r="E16" s="5">
        <v>73934.27</v>
      </c>
      <c r="F16" s="5">
        <v>70753.08</v>
      </c>
      <c r="G16" s="5">
        <v>0</v>
      </c>
      <c r="H16" s="5">
        <v>0</v>
      </c>
      <c r="I16" s="5">
        <v>0</v>
      </c>
      <c r="J16" s="5">
        <v>0</v>
      </c>
      <c r="K16" s="23">
        <v>0</v>
      </c>
    </row>
    <row r="17" spans="1:11" x14ac:dyDescent="0.25">
      <c r="A17" s="86"/>
      <c r="B17" s="81"/>
      <c r="C17" s="19" t="s">
        <v>6</v>
      </c>
      <c r="D17" s="15">
        <f t="shared" si="11"/>
        <v>40000</v>
      </c>
      <c r="E17" s="5">
        <v>19000</v>
      </c>
      <c r="F17" s="5">
        <v>21000</v>
      </c>
      <c r="G17" s="5">
        <v>0</v>
      </c>
      <c r="H17" s="5">
        <v>0</v>
      </c>
      <c r="I17" s="5">
        <v>0</v>
      </c>
      <c r="J17" s="5">
        <v>0</v>
      </c>
      <c r="K17" s="23">
        <v>0</v>
      </c>
    </row>
    <row r="18" spans="1:11" x14ac:dyDescent="0.25">
      <c r="A18" s="86"/>
      <c r="B18" s="81" t="s">
        <v>8</v>
      </c>
      <c r="C18" s="12" t="s">
        <v>4</v>
      </c>
      <c r="D18" s="15">
        <f>SUM(E18:K18)</f>
        <v>552630.66</v>
      </c>
      <c r="E18" s="1">
        <f>SUM(E19:E20)</f>
        <v>0</v>
      </c>
      <c r="F18" s="1">
        <f t="shared" ref="F18:K18" si="12">SUM(F19:F20)</f>
        <v>0</v>
      </c>
      <c r="G18" s="1">
        <f>SUM(G19:G20)</f>
        <v>102567.66</v>
      </c>
      <c r="H18" s="1">
        <f t="shared" si="12"/>
        <v>110728.1</v>
      </c>
      <c r="I18" s="1">
        <f t="shared" si="12"/>
        <v>111888.6</v>
      </c>
      <c r="J18" s="1">
        <f t="shared" si="12"/>
        <v>113095.5</v>
      </c>
      <c r="K18" s="4">
        <f t="shared" si="12"/>
        <v>114350.8</v>
      </c>
    </row>
    <row r="19" spans="1:11" x14ac:dyDescent="0.25">
      <c r="A19" s="86"/>
      <c r="B19" s="81"/>
      <c r="C19" s="19" t="s">
        <v>5</v>
      </c>
      <c r="D19" s="15">
        <f t="shared" ref="D19:D23" si="13">SUM(E19:K19)</f>
        <v>406216.76</v>
      </c>
      <c r="E19" s="5">
        <v>0</v>
      </c>
      <c r="F19" s="5">
        <v>0</v>
      </c>
      <c r="G19" s="5">
        <v>79356.759999999995</v>
      </c>
      <c r="H19" s="5">
        <v>81715</v>
      </c>
      <c r="I19" s="5">
        <v>81715</v>
      </c>
      <c r="J19" s="5">
        <v>81715</v>
      </c>
      <c r="K19" s="23">
        <v>81715</v>
      </c>
    </row>
    <row r="20" spans="1:11" x14ac:dyDescent="0.25">
      <c r="A20" s="86"/>
      <c r="B20" s="81"/>
      <c r="C20" s="19" t="s">
        <v>6</v>
      </c>
      <c r="D20" s="15">
        <f t="shared" si="13"/>
        <v>146413.9</v>
      </c>
      <c r="E20" s="5">
        <v>0</v>
      </c>
      <c r="F20" s="5">
        <v>0</v>
      </c>
      <c r="G20" s="5">
        <v>23210.9</v>
      </c>
      <c r="H20" s="5">
        <v>29013.1</v>
      </c>
      <c r="I20" s="5">
        <v>30173.599999999999</v>
      </c>
      <c r="J20" s="5">
        <v>31380.5</v>
      </c>
      <c r="K20" s="23">
        <v>32635.8</v>
      </c>
    </row>
    <row r="21" spans="1:11" ht="19.2" customHeight="1" x14ac:dyDescent="0.25">
      <c r="A21" s="86"/>
      <c r="B21" s="81" t="s">
        <v>77</v>
      </c>
      <c r="C21" s="12" t="s">
        <v>4</v>
      </c>
      <c r="D21" s="15">
        <f t="shared" si="13"/>
        <v>997006.37000000011</v>
      </c>
      <c r="E21" s="1">
        <f>SUM(E22:E23)</f>
        <v>118597.14</v>
      </c>
      <c r="F21" s="1">
        <f t="shared" ref="F21:K21" si="14">SUM(F22:F23)</f>
        <v>132999.72</v>
      </c>
      <c r="G21" s="1">
        <f t="shared" si="14"/>
        <v>140508.42000000001</v>
      </c>
      <c r="H21" s="1">
        <f t="shared" si="14"/>
        <v>138680.22</v>
      </c>
      <c r="I21" s="1">
        <f t="shared" si="14"/>
        <v>144704.54</v>
      </c>
      <c r="J21" s="1">
        <f t="shared" si="14"/>
        <v>153287.9</v>
      </c>
      <c r="K21" s="4">
        <f t="shared" si="14"/>
        <v>168228.43</v>
      </c>
    </row>
    <row r="22" spans="1:11" ht="19.2" customHeight="1" x14ac:dyDescent="0.25">
      <c r="A22" s="86"/>
      <c r="B22" s="81"/>
      <c r="C22" s="19" t="s">
        <v>5</v>
      </c>
      <c r="D22" s="15">
        <f t="shared" si="13"/>
        <v>997006.37000000011</v>
      </c>
      <c r="E22" s="5">
        <v>118597.14</v>
      </c>
      <c r="F22" s="5">
        <v>132999.72</v>
      </c>
      <c r="G22" s="5">
        <v>140508.42000000001</v>
      </c>
      <c r="H22" s="5">
        <v>138680.22</v>
      </c>
      <c r="I22" s="5">
        <v>144704.54</v>
      </c>
      <c r="J22" s="5">
        <v>153287.9</v>
      </c>
      <c r="K22" s="23">
        <v>168228.43</v>
      </c>
    </row>
    <row r="23" spans="1:11" ht="19.2" customHeight="1" x14ac:dyDescent="0.25">
      <c r="A23" s="86"/>
      <c r="B23" s="81"/>
      <c r="C23" s="19" t="s">
        <v>6</v>
      </c>
      <c r="D23" s="15">
        <f t="shared" si="13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3">
        <v>0</v>
      </c>
    </row>
    <row r="24" spans="1:11" ht="19.2" customHeight="1" x14ac:dyDescent="0.25">
      <c r="A24" s="86"/>
      <c r="B24" s="81" t="s">
        <v>79</v>
      </c>
      <c r="C24" s="12" t="s">
        <v>4</v>
      </c>
      <c r="D24" s="15">
        <f t="shared" ref="D24:D26" si="15">SUM(E24:K24)</f>
        <v>4436.6000000000004</v>
      </c>
      <c r="E24" s="1">
        <f>SUM(E25:E26)</f>
        <v>0</v>
      </c>
      <c r="F24" s="1">
        <f t="shared" ref="F24:K24" si="16">SUM(F25:F26)</f>
        <v>0</v>
      </c>
      <c r="G24" s="1">
        <f t="shared" si="16"/>
        <v>4436.6000000000004</v>
      </c>
      <c r="H24" s="1">
        <f t="shared" si="16"/>
        <v>0</v>
      </c>
      <c r="I24" s="1">
        <f t="shared" si="16"/>
        <v>0</v>
      </c>
      <c r="J24" s="1">
        <f t="shared" si="16"/>
        <v>0</v>
      </c>
      <c r="K24" s="4">
        <f t="shared" si="16"/>
        <v>0</v>
      </c>
    </row>
    <row r="25" spans="1:11" ht="19.2" customHeight="1" x14ac:dyDescent="0.25">
      <c r="A25" s="86"/>
      <c r="B25" s="81"/>
      <c r="C25" s="19" t="s">
        <v>5</v>
      </c>
      <c r="D25" s="15">
        <f t="shared" si="15"/>
        <v>4436.6000000000004</v>
      </c>
      <c r="E25" s="5">
        <v>0</v>
      </c>
      <c r="F25" s="5">
        <v>0</v>
      </c>
      <c r="G25" s="5">
        <v>4436.6000000000004</v>
      </c>
      <c r="H25" s="5">
        <v>0</v>
      </c>
      <c r="I25" s="5">
        <v>0</v>
      </c>
      <c r="J25" s="5">
        <v>0</v>
      </c>
      <c r="K25" s="23">
        <v>0</v>
      </c>
    </row>
    <row r="26" spans="1:11" ht="19.2" customHeight="1" x14ac:dyDescent="0.25">
      <c r="A26" s="86"/>
      <c r="B26" s="81"/>
      <c r="C26" s="19" t="s">
        <v>6</v>
      </c>
      <c r="D26" s="15">
        <f t="shared" si="15"/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23">
        <v>0</v>
      </c>
    </row>
    <row r="27" spans="1:11" x14ac:dyDescent="0.25">
      <c r="A27" s="86"/>
      <c r="B27" s="58" t="s">
        <v>51</v>
      </c>
      <c r="C27" s="27" t="s">
        <v>4</v>
      </c>
      <c r="D27" s="28">
        <f>SUM(E27:K27)</f>
        <v>12683.58</v>
      </c>
      <c r="E27" s="29">
        <f>SUM(E28:E29)</f>
        <v>2364.38</v>
      </c>
      <c r="F27" s="29">
        <f t="shared" ref="F27:K27" si="17">SUM(F28:F29)</f>
        <v>6715.45</v>
      </c>
      <c r="G27" s="29">
        <f t="shared" si="17"/>
        <v>3603.75</v>
      </c>
      <c r="H27" s="29">
        <f t="shared" si="17"/>
        <v>0</v>
      </c>
      <c r="I27" s="29">
        <f t="shared" si="17"/>
        <v>0</v>
      </c>
      <c r="J27" s="29">
        <f t="shared" si="17"/>
        <v>0</v>
      </c>
      <c r="K27" s="30">
        <f t="shared" si="17"/>
        <v>0</v>
      </c>
    </row>
    <row r="28" spans="1:11" x14ac:dyDescent="0.25">
      <c r="A28" s="86"/>
      <c r="B28" s="59"/>
      <c r="C28" s="31" t="s">
        <v>5</v>
      </c>
      <c r="D28" s="28">
        <f t="shared" ref="D28:D38" si="18">SUM(E28:K28)</f>
        <v>12683.58</v>
      </c>
      <c r="E28" s="32">
        <f>E31</f>
        <v>2364.38</v>
      </c>
      <c r="F28" s="32">
        <f t="shared" ref="F28:K29" si="19">F31</f>
        <v>6715.45</v>
      </c>
      <c r="G28" s="32">
        <f t="shared" si="19"/>
        <v>3603.75</v>
      </c>
      <c r="H28" s="32">
        <f t="shared" si="19"/>
        <v>0</v>
      </c>
      <c r="I28" s="32">
        <f t="shared" si="19"/>
        <v>0</v>
      </c>
      <c r="J28" s="32">
        <f>J31</f>
        <v>0</v>
      </c>
      <c r="K28" s="33">
        <f t="shared" si="19"/>
        <v>0</v>
      </c>
    </row>
    <row r="29" spans="1:11" x14ac:dyDescent="0.25">
      <c r="A29" s="86"/>
      <c r="B29" s="60"/>
      <c r="C29" s="31" t="s">
        <v>6</v>
      </c>
      <c r="D29" s="28">
        <f t="shared" si="18"/>
        <v>0</v>
      </c>
      <c r="E29" s="32">
        <f>E32</f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3">
        <f t="shared" si="19"/>
        <v>0</v>
      </c>
    </row>
    <row r="30" spans="1:11" x14ac:dyDescent="0.25">
      <c r="A30" s="86"/>
      <c r="B30" s="81" t="s">
        <v>9</v>
      </c>
      <c r="C30" s="12" t="s">
        <v>4</v>
      </c>
      <c r="D30" s="15">
        <f t="shared" si="18"/>
        <v>12683.58</v>
      </c>
      <c r="E30" s="1">
        <f>SUM(E31:E32)</f>
        <v>2364.38</v>
      </c>
      <c r="F30" s="1">
        <f t="shared" ref="F30:K30" si="20">SUM(F31:F32)</f>
        <v>6715.45</v>
      </c>
      <c r="G30" s="1">
        <f t="shared" si="20"/>
        <v>3603.75</v>
      </c>
      <c r="H30" s="1">
        <f t="shared" si="20"/>
        <v>0</v>
      </c>
      <c r="I30" s="1">
        <f t="shared" si="20"/>
        <v>0</v>
      </c>
      <c r="J30" s="1">
        <f t="shared" si="20"/>
        <v>0</v>
      </c>
      <c r="K30" s="4">
        <f t="shared" si="20"/>
        <v>0</v>
      </c>
    </row>
    <row r="31" spans="1:11" x14ac:dyDescent="0.25">
      <c r="A31" s="86"/>
      <c r="B31" s="81"/>
      <c r="C31" s="19" t="s">
        <v>5</v>
      </c>
      <c r="D31" s="15">
        <f t="shared" si="18"/>
        <v>12683.58</v>
      </c>
      <c r="E31" s="5">
        <v>2364.38</v>
      </c>
      <c r="F31" s="5">
        <v>6715.45</v>
      </c>
      <c r="G31" s="5">
        <v>3603.75</v>
      </c>
      <c r="H31" s="5">
        <v>0</v>
      </c>
      <c r="I31" s="5">
        <v>0</v>
      </c>
      <c r="J31" s="5">
        <v>0</v>
      </c>
      <c r="K31" s="23">
        <v>0</v>
      </c>
    </row>
    <row r="32" spans="1:11" x14ac:dyDescent="0.25">
      <c r="A32" s="86"/>
      <c r="B32" s="81"/>
      <c r="C32" s="19" t="s">
        <v>6</v>
      </c>
      <c r="D32" s="15">
        <f t="shared" si="18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23">
        <v>0</v>
      </c>
    </row>
    <row r="33" spans="1:11" x14ac:dyDescent="0.25">
      <c r="A33" s="86"/>
      <c r="B33" s="58" t="s">
        <v>52</v>
      </c>
      <c r="C33" s="27" t="s">
        <v>4</v>
      </c>
      <c r="D33" s="28">
        <f t="shared" si="18"/>
        <v>1614.92</v>
      </c>
      <c r="E33" s="29">
        <f>SUM(E34:E35)</f>
        <v>1614.92</v>
      </c>
      <c r="F33" s="29">
        <f t="shared" ref="F33:K33" si="21">SUM(F34:F35)</f>
        <v>0</v>
      </c>
      <c r="G33" s="29">
        <f t="shared" si="21"/>
        <v>0</v>
      </c>
      <c r="H33" s="29">
        <f t="shared" si="21"/>
        <v>0</v>
      </c>
      <c r="I33" s="29">
        <f t="shared" si="21"/>
        <v>0</v>
      </c>
      <c r="J33" s="29">
        <f t="shared" si="21"/>
        <v>0</v>
      </c>
      <c r="K33" s="30">
        <f t="shared" si="21"/>
        <v>0</v>
      </c>
    </row>
    <row r="34" spans="1:11" x14ac:dyDescent="0.25">
      <c r="A34" s="86"/>
      <c r="B34" s="59"/>
      <c r="C34" s="31" t="s">
        <v>5</v>
      </c>
      <c r="D34" s="28">
        <f t="shared" si="18"/>
        <v>1614.92</v>
      </c>
      <c r="E34" s="32">
        <f>E37</f>
        <v>1614.92</v>
      </c>
      <c r="F34" s="32">
        <f t="shared" ref="F34:K35" si="22">F37</f>
        <v>0</v>
      </c>
      <c r="G34" s="32">
        <f t="shared" si="22"/>
        <v>0</v>
      </c>
      <c r="H34" s="32">
        <f t="shared" si="22"/>
        <v>0</v>
      </c>
      <c r="I34" s="32">
        <f t="shared" si="22"/>
        <v>0</v>
      </c>
      <c r="J34" s="32">
        <f t="shared" si="22"/>
        <v>0</v>
      </c>
      <c r="K34" s="33">
        <f t="shared" si="22"/>
        <v>0</v>
      </c>
    </row>
    <row r="35" spans="1:11" x14ac:dyDescent="0.25">
      <c r="A35" s="86"/>
      <c r="B35" s="60"/>
      <c r="C35" s="31" t="s">
        <v>6</v>
      </c>
      <c r="D35" s="28">
        <f t="shared" si="18"/>
        <v>0</v>
      </c>
      <c r="E35" s="32">
        <f>E38</f>
        <v>0</v>
      </c>
      <c r="F35" s="32">
        <f t="shared" si="22"/>
        <v>0</v>
      </c>
      <c r="G35" s="32">
        <f t="shared" si="22"/>
        <v>0</v>
      </c>
      <c r="H35" s="32">
        <f t="shared" si="22"/>
        <v>0</v>
      </c>
      <c r="I35" s="32">
        <f t="shared" si="22"/>
        <v>0</v>
      </c>
      <c r="J35" s="32">
        <f t="shared" si="22"/>
        <v>0</v>
      </c>
      <c r="K35" s="33">
        <f t="shared" si="22"/>
        <v>0</v>
      </c>
    </row>
    <row r="36" spans="1:11" x14ac:dyDescent="0.25">
      <c r="A36" s="86"/>
      <c r="B36" s="67" t="s">
        <v>48</v>
      </c>
      <c r="C36" s="12" t="s">
        <v>4</v>
      </c>
      <c r="D36" s="15">
        <f t="shared" si="18"/>
        <v>1614.92</v>
      </c>
      <c r="E36" s="1">
        <f>SUM(E37:E38)</f>
        <v>1614.92</v>
      </c>
      <c r="F36" s="1">
        <f t="shared" ref="F36:K36" si="23">SUM(F37:F38)</f>
        <v>0</v>
      </c>
      <c r="G36" s="1">
        <f t="shared" si="23"/>
        <v>0</v>
      </c>
      <c r="H36" s="1">
        <f t="shared" si="23"/>
        <v>0</v>
      </c>
      <c r="I36" s="1">
        <f t="shared" si="23"/>
        <v>0</v>
      </c>
      <c r="J36" s="1">
        <f t="shared" si="23"/>
        <v>0</v>
      </c>
      <c r="K36" s="4">
        <f t="shared" si="23"/>
        <v>0</v>
      </c>
    </row>
    <row r="37" spans="1:11" x14ac:dyDescent="0.25">
      <c r="A37" s="86"/>
      <c r="B37" s="68"/>
      <c r="C37" s="19" t="s">
        <v>5</v>
      </c>
      <c r="D37" s="15">
        <f t="shared" si="18"/>
        <v>1614.92</v>
      </c>
      <c r="E37" s="5">
        <v>1614.92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23">
        <v>0</v>
      </c>
    </row>
    <row r="38" spans="1:11" ht="14.4" thickBot="1" x14ac:dyDescent="0.3">
      <c r="A38" s="86"/>
      <c r="B38" s="68"/>
      <c r="C38" s="21" t="s">
        <v>6</v>
      </c>
      <c r="D38" s="42">
        <f t="shared" si="18"/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4">
        <v>0</v>
      </c>
    </row>
    <row r="39" spans="1:11" x14ac:dyDescent="0.25">
      <c r="A39" s="85" t="s">
        <v>13</v>
      </c>
      <c r="B39" s="64"/>
      <c r="C39" s="34" t="s">
        <v>12</v>
      </c>
      <c r="D39" s="35">
        <f>SUM(E39:I39)</f>
        <v>1873334</v>
      </c>
      <c r="E39" s="36">
        <f>SUM(E40:E41)</f>
        <v>308979.06</v>
      </c>
      <c r="F39" s="36">
        <f t="shared" ref="F39:K39" si="24">SUM(F40:F41)</f>
        <v>364971.98</v>
      </c>
      <c r="G39" s="36">
        <f t="shared" si="24"/>
        <v>392264.76</v>
      </c>
      <c r="H39" s="36">
        <f t="shared" si="24"/>
        <v>403690.3899999999</v>
      </c>
      <c r="I39" s="36">
        <f t="shared" si="24"/>
        <v>403427.81</v>
      </c>
      <c r="J39" s="36">
        <f t="shared" si="24"/>
        <v>419213.83999999991</v>
      </c>
      <c r="K39" s="37">
        <f t="shared" si="24"/>
        <v>383971.75999999995</v>
      </c>
    </row>
    <row r="40" spans="1:11" x14ac:dyDescent="0.25">
      <c r="A40" s="86"/>
      <c r="B40" s="65"/>
      <c r="C40" s="38" t="s">
        <v>5</v>
      </c>
      <c r="D40" s="39">
        <f>SUM(E40:I40)</f>
        <v>1805254.0699999998</v>
      </c>
      <c r="E40" s="40">
        <f t="shared" ref="E40:K40" si="25">E43+E58+E70+E76+E82+E91+E100+E106+E112+E118+E124+E130+E136+E142+E154+E166</f>
        <v>297979.06</v>
      </c>
      <c r="F40" s="40">
        <f t="shared" si="25"/>
        <v>352971.98</v>
      </c>
      <c r="G40" s="40">
        <f t="shared" si="25"/>
        <v>377345.63</v>
      </c>
      <c r="H40" s="40">
        <f t="shared" si="25"/>
        <v>388905.68999999989</v>
      </c>
      <c r="I40" s="40">
        <f t="shared" si="25"/>
        <v>388051.71</v>
      </c>
      <c r="J40" s="40">
        <f t="shared" si="25"/>
        <v>403222.73999999993</v>
      </c>
      <c r="K40" s="41">
        <f t="shared" si="25"/>
        <v>367340.95999999996</v>
      </c>
    </row>
    <row r="41" spans="1:11" x14ac:dyDescent="0.25">
      <c r="A41" s="86"/>
      <c r="B41" s="66"/>
      <c r="C41" s="38" t="s">
        <v>6</v>
      </c>
      <c r="D41" s="39">
        <f t="shared" ref="D41" si="26">SUM(E41:I41)</f>
        <v>68079.930000000008</v>
      </c>
      <c r="E41" s="40">
        <f t="shared" ref="E41:K41" si="27">E44+E59+E71+E83+E92+E101+E107+E113+E119+E125+E137+E131+E143+E155+E167</f>
        <v>11000</v>
      </c>
      <c r="F41" s="40">
        <f t="shared" si="27"/>
        <v>12000</v>
      </c>
      <c r="G41" s="40">
        <f t="shared" si="27"/>
        <v>14919.13</v>
      </c>
      <c r="H41" s="40">
        <f t="shared" si="27"/>
        <v>14784.7</v>
      </c>
      <c r="I41" s="40">
        <f t="shared" si="27"/>
        <v>15376.1</v>
      </c>
      <c r="J41" s="40">
        <f t="shared" si="27"/>
        <v>15991.1</v>
      </c>
      <c r="K41" s="41">
        <f t="shared" si="27"/>
        <v>16630.8</v>
      </c>
    </row>
    <row r="42" spans="1:11" x14ac:dyDescent="0.25">
      <c r="A42" s="86"/>
      <c r="B42" s="58" t="s">
        <v>73</v>
      </c>
      <c r="C42" s="27" t="s">
        <v>4</v>
      </c>
      <c r="D42" s="28">
        <f>SUM(E42:K42)</f>
        <v>2263680.63</v>
      </c>
      <c r="E42" s="29">
        <f>SUM(E43:E44)</f>
        <v>272097.07999999996</v>
      </c>
      <c r="F42" s="29">
        <f>SUM(F43:F44)</f>
        <v>302962.94</v>
      </c>
      <c r="G42" s="29">
        <f>SUM(G43:G44)</f>
        <v>335676.42</v>
      </c>
      <c r="H42" s="29">
        <f t="shared" ref="H42:K42" si="28">SUM(H43:H44)</f>
        <v>335302.18999999994</v>
      </c>
      <c r="I42" s="29">
        <f t="shared" si="28"/>
        <v>340096.39</v>
      </c>
      <c r="J42" s="29">
        <f t="shared" si="28"/>
        <v>355215.57999999996</v>
      </c>
      <c r="K42" s="30">
        <f t="shared" si="28"/>
        <v>322330.02999999997</v>
      </c>
    </row>
    <row r="43" spans="1:11" x14ac:dyDescent="0.25">
      <c r="A43" s="86"/>
      <c r="B43" s="59"/>
      <c r="C43" s="31" t="s">
        <v>5</v>
      </c>
      <c r="D43" s="28">
        <f>SUM(E43:K43)</f>
        <v>2162978.7999999998</v>
      </c>
      <c r="E43" s="29">
        <f>E46+E49+E52</f>
        <v>261097.08</v>
      </c>
      <c r="F43" s="29">
        <f>F46+F49+F52</f>
        <v>290962.94</v>
      </c>
      <c r="G43" s="29">
        <f>G46+G49+G52</f>
        <v>320757.28999999998</v>
      </c>
      <c r="H43" s="29">
        <f>H46+H49+H52+H55</f>
        <v>320517.48999999993</v>
      </c>
      <c r="I43" s="29">
        <f t="shared" ref="I43:K43" si="29">I46+I49+I52+I55</f>
        <v>324720.29000000004</v>
      </c>
      <c r="J43" s="29">
        <f t="shared" si="29"/>
        <v>339224.48</v>
      </c>
      <c r="K43" s="29">
        <f t="shared" si="29"/>
        <v>305699.23</v>
      </c>
    </row>
    <row r="44" spans="1:11" x14ac:dyDescent="0.25">
      <c r="A44" s="86"/>
      <c r="B44" s="60"/>
      <c r="C44" s="31" t="s">
        <v>6</v>
      </c>
      <c r="D44" s="28">
        <f>SUM(E44:K44)</f>
        <v>100701.83000000002</v>
      </c>
      <c r="E44" s="29">
        <f>E47+E50+E53</f>
        <v>11000</v>
      </c>
      <c r="F44" s="29">
        <f t="shared" ref="F44:K44" si="30">F47+F50+F53</f>
        <v>12000</v>
      </c>
      <c r="G44" s="29">
        <f>G47+G50+G53</f>
        <v>14919.13</v>
      </c>
      <c r="H44" s="29">
        <f t="shared" si="30"/>
        <v>14784.7</v>
      </c>
      <c r="I44" s="29">
        <f t="shared" si="30"/>
        <v>15376.1</v>
      </c>
      <c r="J44" s="29">
        <f t="shared" si="30"/>
        <v>15991.1</v>
      </c>
      <c r="K44" s="30">
        <f t="shared" si="30"/>
        <v>16630.8</v>
      </c>
    </row>
    <row r="45" spans="1:11" x14ac:dyDescent="0.25">
      <c r="A45" s="86"/>
      <c r="B45" s="67" t="s">
        <v>15</v>
      </c>
      <c r="C45" s="12" t="s">
        <v>4</v>
      </c>
      <c r="D45" s="15">
        <f t="shared" ref="D45:D120" si="31">SUM(E45:K45)</f>
        <v>209907.44</v>
      </c>
      <c r="E45" s="1">
        <f>SUM(E46:E47)</f>
        <v>95341.72</v>
      </c>
      <c r="F45" s="1">
        <f t="shared" ref="F45:K45" si="32">SUM(F46:F47)</f>
        <v>114565.72</v>
      </c>
      <c r="G45" s="1">
        <f t="shared" si="32"/>
        <v>0</v>
      </c>
      <c r="H45" s="1">
        <f t="shared" si="32"/>
        <v>0</v>
      </c>
      <c r="I45" s="7">
        <f t="shared" si="32"/>
        <v>0</v>
      </c>
      <c r="J45" s="7">
        <f t="shared" si="32"/>
        <v>0</v>
      </c>
      <c r="K45" s="4">
        <f t="shared" si="32"/>
        <v>0</v>
      </c>
    </row>
    <row r="46" spans="1:11" x14ac:dyDescent="0.25">
      <c r="A46" s="86"/>
      <c r="B46" s="68"/>
      <c r="C46" s="19" t="s">
        <v>5</v>
      </c>
      <c r="D46" s="15">
        <f t="shared" si="31"/>
        <v>186907.44</v>
      </c>
      <c r="E46" s="5">
        <v>84341.72</v>
      </c>
      <c r="F46" s="5">
        <v>102565.72</v>
      </c>
      <c r="G46" s="5">
        <v>0</v>
      </c>
      <c r="H46" s="5">
        <v>0</v>
      </c>
      <c r="I46" s="9">
        <v>0</v>
      </c>
      <c r="J46" s="9">
        <v>0</v>
      </c>
      <c r="K46" s="23">
        <v>0</v>
      </c>
    </row>
    <row r="47" spans="1:11" x14ac:dyDescent="0.25">
      <c r="A47" s="86"/>
      <c r="B47" s="69"/>
      <c r="C47" s="19" t="s">
        <v>6</v>
      </c>
      <c r="D47" s="15">
        <f t="shared" si="31"/>
        <v>23000</v>
      </c>
      <c r="E47" s="5">
        <v>11000</v>
      </c>
      <c r="F47" s="5">
        <v>12000</v>
      </c>
      <c r="G47" s="5">
        <v>0</v>
      </c>
      <c r="H47" s="5">
        <v>0</v>
      </c>
      <c r="I47" s="9">
        <v>0</v>
      </c>
      <c r="J47" s="9">
        <v>0</v>
      </c>
      <c r="K47" s="23">
        <v>0</v>
      </c>
    </row>
    <row r="48" spans="1:11" x14ac:dyDescent="0.25">
      <c r="A48" s="86"/>
      <c r="B48" s="67" t="s">
        <v>30</v>
      </c>
      <c r="C48" s="12" t="s">
        <v>4</v>
      </c>
      <c r="D48" s="15">
        <f t="shared" si="31"/>
        <v>525423.24</v>
      </c>
      <c r="E48" s="1">
        <f>SUM(E49:E50)</f>
        <v>0</v>
      </c>
      <c r="F48" s="1">
        <f t="shared" ref="F48:K48" si="33">SUM(F49:F50)</f>
        <v>0</v>
      </c>
      <c r="G48" s="1">
        <f t="shared" si="33"/>
        <v>127608.42</v>
      </c>
      <c r="H48" s="1">
        <f t="shared" si="33"/>
        <v>98616.599999999991</v>
      </c>
      <c r="I48" s="7">
        <f t="shared" si="33"/>
        <v>99208</v>
      </c>
      <c r="J48" s="7">
        <f>SUM(J49:J50)</f>
        <v>99823</v>
      </c>
      <c r="K48" s="4">
        <f t="shared" si="33"/>
        <v>100167.22</v>
      </c>
    </row>
    <row r="49" spans="1:11" x14ac:dyDescent="0.25">
      <c r="A49" s="86"/>
      <c r="B49" s="68"/>
      <c r="C49" s="19" t="s">
        <v>5</v>
      </c>
      <c r="D49" s="15">
        <f t="shared" si="31"/>
        <v>447721.41</v>
      </c>
      <c r="E49" s="5">
        <v>0</v>
      </c>
      <c r="F49" s="5">
        <v>0</v>
      </c>
      <c r="G49" s="5">
        <v>112689.29</v>
      </c>
      <c r="H49" s="5">
        <v>83831.899999999994</v>
      </c>
      <c r="I49" s="9">
        <v>83831.899999999994</v>
      </c>
      <c r="J49" s="9">
        <v>83831.899999999994</v>
      </c>
      <c r="K49" s="23">
        <v>83536.42</v>
      </c>
    </row>
    <row r="50" spans="1:11" x14ac:dyDescent="0.25">
      <c r="A50" s="86"/>
      <c r="B50" s="69"/>
      <c r="C50" s="19" t="s">
        <v>6</v>
      </c>
      <c r="D50" s="15">
        <f t="shared" si="31"/>
        <v>77701.83</v>
      </c>
      <c r="E50" s="5">
        <v>0</v>
      </c>
      <c r="F50" s="5">
        <v>0</v>
      </c>
      <c r="G50" s="5">
        <v>14919.13</v>
      </c>
      <c r="H50" s="5">
        <v>14784.7</v>
      </c>
      <c r="I50" s="9">
        <v>15376.1</v>
      </c>
      <c r="J50" s="9">
        <v>15991.1</v>
      </c>
      <c r="K50" s="23">
        <v>16630.8</v>
      </c>
    </row>
    <row r="51" spans="1:11" ht="19.2" customHeight="1" x14ac:dyDescent="0.25">
      <c r="A51" s="86"/>
      <c r="B51" s="67" t="s">
        <v>77</v>
      </c>
      <c r="C51" s="12" t="s">
        <v>4</v>
      </c>
      <c r="D51" s="15">
        <f t="shared" si="31"/>
        <v>1522722.04</v>
      </c>
      <c r="E51" s="1">
        <f>SUM(E52:E53)</f>
        <v>176755.36</v>
      </c>
      <c r="F51" s="1">
        <f t="shared" ref="F51:K51" si="34">SUM(F52:F53)</f>
        <v>188397.22</v>
      </c>
      <c r="G51" s="1">
        <f t="shared" si="34"/>
        <v>208068</v>
      </c>
      <c r="H51" s="1">
        <f t="shared" si="34"/>
        <v>231057.68</v>
      </c>
      <c r="I51" s="7">
        <f t="shared" si="34"/>
        <v>240888.39</v>
      </c>
      <c r="J51" s="7">
        <f t="shared" si="34"/>
        <v>255392.58</v>
      </c>
      <c r="K51" s="4">
        <f t="shared" si="34"/>
        <v>222162.81</v>
      </c>
    </row>
    <row r="52" spans="1:11" ht="19.2" customHeight="1" x14ac:dyDescent="0.25">
      <c r="A52" s="86"/>
      <c r="B52" s="68"/>
      <c r="C52" s="19" t="s">
        <v>5</v>
      </c>
      <c r="D52" s="15">
        <f t="shared" si="31"/>
        <v>1522722.04</v>
      </c>
      <c r="E52" s="5">
        <v>176755.36</v>
      </c>
      <c r="F52" s="5">
        <v>188397.22</v>
      </c>
      <c r="G52" s="5">
        <v>208068</v>
      </c>
      <c r="H52" s="5">
        <v>231057.68</v>
      </c>
      <c r="I52" s="9">
        <v>240888.39</v>
      </c>
      <c r="J52" s="9">
        <v>255392.58</v>
      </c>
      <c r="K52" s="23">
        <v>222162.81</v>
      </c>
    </row>
    <row r="53" spans="1:11" ht="19.2" customHeight="1" x14ac:dyDescent="0.25">
      <c r="A53" s="86"/>
      <c r="B53" s="69"/>
      <c r="C53" s="19" t="s">
        <v>6</v>
      </c>
      <c r="D53" s="15">
        <f t="shared" si="31"/>
        <v>0</v>
      </c>
      <c r="E53" s="5">
        <v>0</v>
      </c>
      <c r="F53" s="5">
        <v>0</v>
      </c>
      <c r="G53" s="5">
        <v>0</v>
      </c>
      <c r="H53" s="5">
        <v>0</v>
      </c>
      <c r="I53" s="9">
        <v>0</v>
      </c>
      <c r="J53" s="9">
        <v>0</v>
      </c>
      <c r="K53" s="23">
        <v>0</v>
      </c>
    </row>
    <row r="54" spans="1:11" ht="19.2" customHeight="1" x14ac:dyDescent="0.25">
      <c r="A54" s="86"/>
      <c r="B54" s="67" t="s">
        <v>77</v>
      </c>
      <c r="C54" s="12" t="s">
        <v>4</v>
      </c>
      <c r="D54" s="15">
        <f t="shared" ref="D54:D56" si="35">SUM(E54:K54)</f>
        <v>5627.91</v>
      </c>
      <c r="E54" s="1">
        <f>SUM(E55:E56)</f>
        <v>0</v>
      </c>
      <c r="F54" s="1">
        <f t="shared" ref="F54:K54" si="36">SUM(F55:F56)</f>
        <v>0</v>
      </c>
      <c r="G54" s="1">
        <f t="shared" si="36"/>
        <v>0</v>
      </c>
      <c r="H54" s="1">
        <f t="shared" si="36"/>
        <v>5627.91</v>
      </c>
      <c r="I54" s="7">
        <f t="shared" si="36"/>
        <v>0</v>
      </c>
      <c r="J54" s="7">
        <f t="shared" si="36"/>
        <v>0</v>
      </c>
      <c r="K54" s="4">
        <f t="shared" si="36"/>
        <v>0</v>
      </c>
    </row>
    <row r="55" spans="1:11" ht="19.2" customHeight="1" x14ac:dyDescent="0.25">
      <c r="A55" s="86"/>
      <c r="B55" s="68"/>
      <c r="C55" s="19" t="s">
        <v>5</v>
      </c>
      <c r="D55" s="15">
        <f t="shared" si="35"/>
        <v>5627.91</v>
      </c>
      <c r="E55" s="5">
        <v>0</v>
      </c>
      <c r="F55" s="5">
        <v>0</v>
      </c>
      <c r="G55" s="5">
        <v>0</v>
      </c>
      <c r="H55" s="5">
        <v>5627.91</v>
      </c>
      <c r="I55" s="9">
        <v>0</v>
      </c>
      <c r="J55" s="9">
        <v>0</v>
      </c>
      <c r="K55" s="23">
        <v>0</v>
      </c>
    </row>
    <row r="56" spans="1:11" ht="19.2" customHeight="1" x14ac:dyDescent="0.25">
      <c r="A56" s="86"/>
      <c r="B56" s="69"/>
      <c r="C56" s="19" t="s">
        <v>6</v>
      </c>
      <c r="D56" s="15">
        <f t="shared" si="35"/>
        <v>0</v>
      </c>
      <c r="E56" s="5">
        <v>0</v>
      </c>
      <c r="F56" s="5">
        <v>0</v>
      </c>
      <c r="G56" s="5">
        <v>0</v>
      </c>
      <c r="H56" s="5">
        <v>0</v>
      </c>
      <c r="I56" s="9">
        <v>0</v>
      </c>
      <c r="J56" s="9">
        <v>0</v>
      </c>
      <c r="K56" s="23">
        <v>0</v>
      </c>
    </row>
    <row r="57" spans="1:11" x14ac:dyDescent="0.25">
      <c r="A57" s="86"/>
      <c r="B57" s="58" t="s">
        <v>53</v>
      </c>
      <c r="C57" s="27" t="s">
        <v>4</v>
      </c>
      <c r="D57" s="28">
        <f t="shared" si="31"/>
        <v>63254.29</v>
      </c>
      <c r="E57" s="29">
        <f>SUM(E58:E59)</f>
        <v>9667.43</v>
      </c>
      <c r="F57" s="29">
        <f t="shared" ref="F57:K57" si="37">SUM(F58:F59)</f>
        <v>7481.8</v>
      </c>
      <c r="G57" s="29">
        <f t="shared" si="37"/>
        <v>4843.3900000000003</v>
      </c>
      <c r="H57" s="29">
        <f t="shared" si="37"/>
        <v>9426.99</v>
      </c>
      <c r="I57" s="45">
        <f t="shared" si="37"/>
        <v>9823.77</v>
      </c>
      <c r="J57" s="45">
        <f t="shared" si="37"/>
        <v>10135.84</v>
      </c>
      <c r="K57" s="30">
        <f t="shared" si="37"/>
        <v>11875.07</v>
      </c>
    </row>
    <row r="58" spans="1:11" x14ac:dyDescent="0.25">
      <c r="A58" s="86"/>
      <c r="B58" s="59"/>
      <c r="C58" s="31" t="s">
        <v>5</v>
      </c>
      <c r="D58" s="28">
        <f t="shared" si="31"/>
        <v>63254.29</v>
      </c>
      <c r="E58" s="32">
        <f>E64+E61</f>
        <v>9667.43</v>
      </c>
      <c r="F58" s="32">
        <f t="shared" ref="F58:K59" si="38">F64+F61</f>
        <v>7481.8</v>
      </c>
      <c r="G58" s="32">
        <f t="shared" si="38"/>
        <v>4843.3900000000003</v>
      </c>
      <c r="H58" s="32">
        <f>H64+H61+H67</f>
        <v>9426.99</v>
      </c>
      <c r="I58" s="32">
        <f t="shared" ref="I58:J58" si="39">I64+I61+I67</f>
        <v>9823.77</v>
      </c>
      <c r="J58" s="32">
        <f t="shared" si="39"/>
        <v>10135.84</v>
      </c>
      <c r="K58" s="33">
        <f>K64+K61+K67</f>
        <v>11875.07</v>
      </c>
    </row>
    <row r="59" spans="1:11" x14ac:dyDescent="0.25">
      <c r="A59" s="86"/>
      <c r="B59" s="60"/>
      <c r="C59" s="31" t="s">
        <v>6</v>
      </c>
      <c r="D59" s="28">
        <f t="shared" si="31"/>
        <v>0</v>
      </c>
      <c r="E59" s="32">
        <f>E65+E62</f>
        <v>0</v>
      </c>
      <c r="F59" s="32">
        <f t="shared" si="38"/>
        <v>0</v>
      </c>
      <c r="G59" s="32">
        <f t="shared" si="38"/>
        <v>0</v>
      </c>
      <c r="H59" s="32">
        <f t="shared" si="38"/>
        <v>0</v>
      </c>
      <c r="I59" s="46">
        <f t="shared" si="38"/>
        <v>0</v>
      </c>
      <c r="J59" s="46">
        <f t="shared" si="38"/>
        <v>0</v>
      </c>
      <c r="K59" s="33">
        <f t="shared" si="38"/>
        <v>0</v>
      </c>
    </row>
    <row r="60" spans="1:11" x14ac:dyDescent="0.25">
      <c r="A60" s="86"/>
      <c r="B60" s="67" t="s">
        <v>16</v>
      </c>
      <c r="C60" s="12" t="s">
        <v>4</v>
      </c>
      <c r="D60" s="15">
        <f t="shared" si="31"/>
        <v>1108.56</v>
      </c>
      <c r="E60" s="1">
        <f>SUM(E61:E62)</f>
        <v>1108.56</v>
      </c>
      <c r="F60" s="1">
        <f t="shared" ref="F60:K60" si="40">SUM(F61:F62)</f>
        <v>0</v>
      </c>
      <c r="G60" s="1">
        <f t="shared" si="40"/>
        <v>0</v>
      </c>
      <c r="H60" s="1">
        <f t="shared" si="40"/>
        <v>0</v>
      </c>
      <c r="I60" s="7">
        <f t="shared" si="40"/>
        <v>0</v>
      </c>
      <c r="J60" s="7">
        <f t="shared" si="40"/>
        <v>0</v>
      </c>
      <c r="K60" s="4">
        <f t="shared" si="40"/>
        <v>0</v>
      </c>
    </row>
    <row r="61" spans="1:11" x14ac:dyDescent="0.25">
      <c r="A61" s="86"/>
      <c r="B61" s="70"/>
      <c r="C61" s="19" t="s">
        <v>5</v>
      </c>
      <c r="D61" s="15">
        <f t="shared" si="31"/>
        <v>1108.56</v>
      </c>
      <c r="E61" s="5">
        <v>1108.56</v>
      </c>
      <c r="F61" s="5">
        <v>0</v>
      </c>
      <c r="G61" s="5">
        <v>0</v>
      </c>
      <c r="H61" s="5">
        <v>0</v>
      </c>
      <c r="I61" s="9">
        <v>0</v>
      </c>
      <c r="J61" s="9">
        <v>0</v>
      </c>
      <c r="K61" s="23">
        <v>0</v>
      </c>
    </row>
    <row r="62" spans="1:11" x14ac:dyDescent="0.25">
      <c r="A62" s="86"/>
      <c r="B62" s="71"/>
      <c r="C62" s="19" t="s">
        <v>6</v>
      </c>
      <c r="D62" s="15">
        <f t="shared" si="31"/>
        <v>0</v>
      </c>
      <c r="E62" s="5">
        <v>0</v>
      </c>
      <c r="F62" s="5">
        <v>0</v>
      </c>
      <c r="G62" s="5">
        <v>0</v>
      </c>
      <c r="H62" s="5">
        <v>0</v>
      </c>
      <c r="I62" s="9">
        <v>0</v>
      </c>
      <c r="J62" s="9">
        <v>0</v>
      </c>
      <c r="K62" s="23">
        <v>0</v>
      </c>
    </row>
    <row r="63" spans="1:11" x14ac:dyDescent="0.25">
      <c r="A63" s="86"/>
      <c r="B63" s="67" t="s">
        <v>78</v>
      </c>
      <c r="C63" s="12" t="s">
        <v>4</v>
      </c>
      <c r="D63" s="15">
        <f t="shared" si="31"/>
        <v>49628.740000000005</v>
      </c>
      <c r="E63" s="1">
        <f>SUM(E64:E65)</f>
        <v>8558.8700000000008</v>
      </c>
      <c r="F63" s="1">
        <f t="shared" ref="F63:K63" si="41">SUM(F64:F65)</f>
        <v>7481.8</v>
      </c>
      <c r="G63" s="1">
        <f t="shared" si="41"/>
        <v>4843.3900000000003</v>
      </c>
      <c r="H63" s="1">
        <f t="shared" si="41"/>
        <v>6299.83</v>
      </c>
      <c r="I63" s="7">
        <f t="shared" si="41"/>
        <v>6694.52</v>
      </c>
      <c r="J63" s="7">
        <f t="shared" si="41"/>
        <v>7005.55</v>
      </c>
      <c r="K63" s="4">
        <f t="shared" si="41"/>
        <v>8744.7800000000007</v>
      </c>
    </row>
    <row r="64" spans="1:11" x14ac:dyDescent="0.25">
      <c r="A64" s="86"/>
      <c r="B64" s="68"/>
      <c r="C64" s="19" t="s">
        <v>5</v>
      </c>
      <c r="D64" s="15">
        <f t="shared" si="31"/>
        <v>49628.740000000005</v>
      </c>
      <c r="E64" s="5">
        <v>8558.8700000000008</v>
      </c>
      <c r="F64" s="5">
        <v>7481.8</v>
      </c>
      <c r="G64" s="5">
        <v>4843.3900000000003</v>
      </c>
      <c r="H64" s="5">
        <v>6299.83</v>
      </c>
      <c r="I64" s="9">
        <v>6694.52</v>
      </c>
      <c r="J64" s="9">
        <v>7005.55</v>
      </c>
      <c r="K64" s="23">
        <v>8744.7800000000007</v>
      </c>
    </row>
    <row r="65" spans="1:11" x14ac:dyDescent="0.25">
      <c r="A65" s="86"/>
      <c r="B65" s="69"/>
      <c r="C65" s="19" t="s">
        <v>6</v>
      </c>
      <c r="D65" s="15">
        <f t="shared" si="31"/>
        <v>0</v>
      </c>
      <c r="E65" s="5">
        <v>0</v>
      </c>
      <c r="F65" s="5">
        <v>0</v>
      </c>
      <c r="G65" s="5">
        <v>0</v>
      </c>
      <c r="H65" s="5">
        <v>0</v>
      </c>
      <c r="I65" s="9">
        <v>0</v>
      </c>
      <c r="J65" s="9">
        <v>0</v>
      </c>
      <c r="K65" s="23">
        <v>0</v>
      </c>
    </row>
    <row r="66" spans="1:11" x14ac:dyDescent="0.25">
      <c r="A66" s="86"/>
      <c r="B66" s="67" t="s">
        <v>78</v>
      </c>
      <c r="C66" s="12" t="s">
        <v>4</v>
      </c>
      <c r="D66" s="15">
        <f t="shared" ref="D66:D68" si="42">SUM(E66:K66)</f>
        <v>12516.990000000002</v>
      </c>
      <c r="E66" s="1">
        <f>SUM(E67:E68)</f>
        <v>0</v>
      </c>
      <c r="F66" s="1">
        <f t="shared" ref="F66:K66" si="43">SUM(F67:F68)</f>
        <v>0</v>
      </c>
      <c r="G66" s="1">
        <f t="shared" si="43"/>
        <v>0</v>
      </c>
      <c r="H66" s="1">
        <f t="shared" si="43"/>
        <v>3127.16</v>
      </c>
      <c r="I66" s="7">
        <f t="shared" si="43"/>
        <v>3129.25</v>
      </c>
      <c r="J66" s="7">
        <f t="shared" si="43"/>
        <v>3130.29</v>
      </c>
      <c r="K66" s="4">
        <f t="shared" si="43"/>
        <v>3130.29</v>
      </c>
    </row>
    <row r="67" spans="1:11" x14ac:dyDescent="0.25">
      <c r="A67" s="86"/>
      <c r="B67" s="68"/>
      <c r="C67" s="19" t="s">
        <v>5</v>
      </c>
      <c r="D67" s="15">
        <f t="shared" si="42"/>
        <v>12516.990000000002</v>
      </c>
      <c r="E67" s="5">
        <v>0</v>
      </c>
      <c r="F67" s="5">
        <v>0</v>
      </c>
      <c r="G67" s="5">
        <v>0</v>
      </c>
      <c r="H67" s="5">
        <v>3127.16</v>
      </c>
      <c r="I67" s="9">
        <v>3129.25</v>
      </c>
      <c r="J67" s="9">
        <v>3130.29</v>
      </c>
      <c r="K67" s="23">
        <v>3130.29</v>
      </c>
    </row>
    <row r="68" spans="1:11" x14ac:dyDescent="0.25">
      <c r="A68" s="86"/>
      <c r="B68" s="69"/>
      <c r="C68" s="19" t="s">
        <v>6</v>
      </c>
      <c r="D68" s="15">
        <f t="shared" si="42"/>
        <v>0</v>
      </c>
      <c r="E68" s="5">
        <v>0</v>
      </c>
      <c r="F68" s="5">
        <v>0</v>
      </c>
      <c r="G68" s="5">
        <v>0</v>
      </c>
      <c r="H68" s="5">
        <v>0</v>
      </c>
      <c r="I68" s="9">
        <v>0</v>
      </c>
      <c r="J68" s="9">
        <v>0</v>
      </c>
      <c r="K68" s="23">
        <v>0</v>
      </c>
    </row>
    <row r="69" spans="1:11" x14ac:dyDescent="0.25">
      <c r="A69" s="86"/>
      <c r="B69" s="58" t="s">
        <v>74</v>
      </c>
      <c r="C69" s="27" t="s">
        <v>4</v>
      </c>
      <c r="D69" s="28">
        <f t="shared" si="31"/>
        <v>78684.61</v>
      </c>
      <c r="E69" s="29">
        <f>SUM(E70:E71)</f>
        <v>2919</v>
      </c>
      <c r="F69" s="29">
        <f t="shared" ref="F69:K69" si="44">SUM(F70:F71)</f>
        <v>9002.98</v>
      </c>
      <c r="G69" s="29">
        <f t="shared" si="44"/>
        <v>12197.33</v>
      </c>
      <c r="H69" s="29">
        <f t="shared" si="44"/>
        <v>13935.8</v>
      </c>
      <c r="I69" s="45">
        <f t="shared" si="44"/>
        <v>14327.1</v>
      </c>
      <c r="J69" s="45">
        <f t="shared" si="44"/>
        <v>14742.1</v>
      </c>
      <c r="K69" s="30">
        <f t="shared" si="44"/>
        <v>11560.3</v>
      </c>
    </row>
    <row r="70" spans="1:11" x14ac:dyDescent="0.25">
      <c r="A70" s="86"/>
      <c r="B70" s="59"/>
      <c r="C70" s="31" t="s">
        <v>5</v>
      </c>
      <c r="D70" s="28">
        <f t="shared" si="31"/>
        <v>78684.61</v>
      </c>
      <c r="E70" s="32">
        <f>E73</f>
        <v>2919</v>
      </c>
      <c r="F70" s="32">
        <f t="shared" ref="F70:K71" si="45">F73</f>
        <v>9002.98</v>
      </c>
      <c r="G70" s="32">
        <f t="shared" si="45"/>
        <v>12197.33</v>
      </c>
      <c r="H70" s="32">
        <f t="shared" si="45"/>
        <v>13935.8</v>
      </c>
      <c r="I70" s="46">
        <f t="shared" si="45"/>
        <v>14327.1</v>
      </c>
      <c r="J70" s="46">
        <f t="shared" si="45"/>
        <v>14742.1</v>
      </c>
      <c r="K70" s="33">
        <f t="shared" si="45"/>
        <v>11560.3</v>
      </c>
    </row>
    <row r="71" spans="1:11" x14ac:dyDescent="0.25">
      <c r="A71" s="86"/>
      <c r="B71" s="60"/>
      <c r="C71" s="31" t="s">
        <v>6</v>
      </c>
      <c r="D71" s="28">
        <f t="shared" si="31"/>
        <v>0</v>
      </c>
      <c r="E71" s="32">
        <f>E74</f>
        <v>0</v>
      </c>
      <c r="F71" s="32">
        <f t="shared" si="45"/>
        <v>0</v>
      </c>
      <c r="G71" s="32">
        <f t="shared" si="45"/>
        <v>0</v>
      </c>
      <c r="H71" s="32">
        <f t="shared" si="45"/>
        <v>0</v>
      </c>
      <c r="I71" s="46">
        <f t="shared" si="45"/>
        <v>0</v>
      </c>
      <c r="J71" s="46">
        <f t="shared" si="45"/>
        <v>0</v>
      </c>
      <c r="K71" s="33">
        <f t="shared" si="45"/>
        <v>0</v>
      </c>
    </row>
    <row r="72" spans="1:11" x14ac:dyDescent="0.25">
      <c r="A72" s="86"/>
      <c r="B72" s="61" t="s">
        <v>90</v>
      </c>
      <c r="C72" s="12" t="s">
        <v>4</v>
      </c>
      <c r="D72" s="15">
        <f t="shared" si="31"/>
        <v>78684.61</v>
      </c>
      <c r="E72" s="1">
        <f>SUM(E73:E74)</f>
        <v>2919</v>
      </c>
      <c r="F72" s="1">
        <f t="shared" ref="F72:K72" si="46">SUM(F73:F74)</f>
        <v>9002.98</v>
      </c>
      <c r="G72" s="1">
        <f t="shared" si="46"/>
        <v>12197.33</v>
      </c>
      <c r="H72" s="1">
        <f t="shared" si="46"/>
        <v>13935.8</v>
      </c>
      <c r="I72" s="7">
        <f t="shared" si="46"/>
        <v>14327.1</v>
      </c>
      <c r="J72" s="9">
        <f t="shared" si="46"/>
        <v>14742.1</v>
      </c>
      <c r="K72" s="23">
        <f t="shared" si="46"/>
        <v>11560.3</v>
      </c>
    </row>
    <row r="73" spans="1:11" x14ac:dyDescent="0.25">
      <c r="A73" s="86"/>
      <c r="B73" s="62"/>
      <c r="C73" s="19" t="s">
        <v>5</v>
      </c>
      <c r="D73" s="15">
        <f t="shared" si="31"/>
        <v>78684.61</v>
      </c>
      <c r="E73" s="5">
        <v>2919</v>
      </c>
      <c r="F73" s="5">
        <v>9002.98</v>
      </c>
      <c r="G73" s="5">
        <v>12197.33</v>
      </c>
      <c r="H73" s="5">
        <v>13935.8</v>
      </c>
      <c r="I73" s="9">
        <v>14327.1</v>
      </c>
      <c r="J73" s="9">
        <v>14742.1</v>
      </c>
      <c r="K73" s="23">
        <v>11560.3</v>
      </c>
    </row>
    <row r="74" spans="1:11" x14ac:dyDescent="0.25">
      <c r="A74" s="86"/>
      <c r="B74" s="63"/>
      <c r="C74" s="19" t="s">
        <v>6</v>
      </c>
      <c r="D74" s="15">
        <f t="shared" si="31"/>
        <v>0</v>
      </c>
      <c r="E74" s="5">
        <v>0</v>
      </c>
      <c r="F74" s="5">
        <v>0</v>
      </c>
      <c r="G74" s="5">
        <v>0</v>
      </c>
      <c r="H74" s="5">
        <v>0</v>
      </c>
      <c r="I74" s="9">
        <v>0</v>
      </c>
      <c r="J74" s="9">
        <v>0</v>
      </c>
      <c r="K74" s="23">
        <v>0</v>
      </c>
    </row>
    <row r="75" spans="1:11" x14ac:dyDescent="0.25">
      <c r="A75" s="86"/>
      <c r="B75" s="58" t="s">
        <v>54</v>
      </c>
      <c r="C75" s="27" t="s">
        <v>4</v>
      </c>
      <c r="D75" s="28">
        <f t="shared" si="31"/>
        <v>2713.7599999999998</v>
      </c>
      <c r="E75" s="29">
        <f>SUM(E76:E77)</f>
        <v>2035.33</v>
      </c>
      <c r="F75" s="29">
        <f t="shared" ref="F75:K75" si="47">SUM(F76:F77)</f>
        <v>678.43</v>
      </c>
      <c r="G75" s="29">
        <f t="shared" si="47"/>
        <v>0</v>
      </c>
      <c r="H75" s="29">
        <f t="shared" si="47"/>
        <v>0</v>
      </c>
      <c r="I75" s="45">
        <f t="shared" si="47"/>
        <v>0</v>
      </c>
      <c r="J75" s="45">
        <f t="shared" si="47"/>
        <v>0</v>
      </c>
      <c r="K75" s="30">
        <f t="shared" si="47"/>
        <v>0</v>
      </c>
    </row>
    <row r="76" spans="1:11" x14ac:dyDescent="0.25">
      <c r="A76" s="86"/>
      <c r="B76" s="59"/>
      <c r="C76" s="31" t="s">
        <v>5</v>
      </c>
      <c r="D76" s="28">
        <f t="shared" si="31"/>
        <v>2713.7599999999998</v>
      </c>
      <c r="E76" s="32">
        <f>E79</f>
        <v>2035.33</v>
      </c>
      <c r="F76" s="32">
        <f t="shared" ref="F76:K77" si="48">F79</f>
        <v>678.43</v>
      </c>
      <c r="G76" s="32">
        <f t="shared" si="48"/>
        <v>0</v>
      </c>
      <c r="H76" s="32">
        <f t="shared" si="48"/>
        <v>0</v>
      </c>
      <c r="I76" s="46">
        <f t="shared" si="48"/>
        <v>0</v>
      </c>
      <c r="J76" s="46">
        <f t="shared" si="48"/>
        <v>0</v>
      </c>
      <c r="K76" s="33">
        <f t="shared" si="48"/>
        <v>0</v>
      </c>
    </row>
    <row r="77" spans="1:11" x14ac:dyDescent="0.25">
      <c r="A77" s="86"/>
      <c r="B77" s="60"/>
      <c r="C77" s="31" t="s">
        <v>6</v>
      </c>
      <c r="D77" s="28">
        <f t="shared" si="31"/>
        <v>0</v>
      </c>
      <c r="E77" s="32">
        <f>E80</f>
        <v>0</v>
      </c>
      <c r="F77" s="32">
        <f t="shared" si="48"/>
        <v>0</v>
      </c>
      <c r="G77" s="32">
        <f t="shared" si="48"/>
        <v>0</v>
      </c>
      <c r="H77" s="32">
        <f t="shared" si="48"/>
        <v>0</v>
      </c>
      <c r="I77" s="46">
        <f t="shared" si="48"/>
        <v>0</v>
      </c>
      <c r="J77" s="46">
        <f t="shared" si="48"/>
        <v>0</v>
      </c>
      <c r="K77" s="33">
        <f t="shared" si="48"/>
        <v>0</v>
      </c>
    </row>
    <row r="78" spans="1:11" x14ac:dyDescent="0.25">
      <c r="A78" s="86"/>
      <c r="B78" s="67" t="s">
        <v>25</v>
      </c>
      <c r="C78" s="12" t="s">
        <v>4</v>
      </c>
      <c r="D78" s="15">
        <f t="shared" si="31"/>
        <v>2713.7599999999998</v>
      </c>
      <c r="E78" s="1">
        <f>SUM(E79:E80)</f>
        <v>2035.33</v>
      </c>
      <c r="F78" s="1">
        <f t="shared" ref="F78:K78" si="49">SUM(F79:F80)</f>
        <v>678.43</v>
      </c>
      <c r="G78" s="1">
        <f t="shared" si="49"/>
        <v>0</v>
      </c>
      <c r="H78" s="1">
        <f t="shared" si="49"/>
        <v>0</v>
      </c>
      <c r="I78" s="7">
        <f t="shared" si="49"/>
        <v>0</v>
      </c>
      <c r="J78" s="7">
        <f t="shared" si="49"/>
        <v>0</v>
      </c>
      <c r="K78" s="4">
        <f t="shared" si="49"/>
        <v>0</v>
      </c>
    </row>
    <row r="79" spans="1:11" x14ac:dyDescent="0.25">
      <c r="A79" s="86"/>
      <c r="B79" s="68"/>
      <c r="C79" s="19" t="s">
        <v>5</v>
      </c>
      <c r="D79" s="15">
        <f t="shared" si="31"/>
        <v>2713.7599999999998</v>
      </c>
      <c r="E79" s="5">
        <v>2035.33</v>
      </c>
      <c r="F79" s="5">
        <v>678.43</v>
      </c>
      <c r="G79" s="5">
        <v>0</v>
      </c>
      <c r="H79" s="5">
        <v>0</v>
      </c>
      <c r="I79" s="9">
        <v>0</v>
      </c>
      <c r="J79" s="9">
        <v>0</v>
      </c>
      <c r="K79" s="23">
        <v>0</v>
      </c>
    </row>
    <row r="80" spans="1:11" x14ac:dyDescent="0.25">
      <c r="A80" s="86"/>
      <c r="B80" s="69"/>
      <c r="C80" s="19" t="s">
        <v>6</v>
      </c>
      <c r="D80" s="15">
        <f t="shared" si="31"/>
        <v>0</v>
      </c>
      <c r="E80" s="5">
        <v>0</v>
      </c>
      <c r="F80" s="5">
        <v>0</v>
      </c>
      <c r="G80" s="5">
        <v>0</v>
      </c>
      <c r="H80" s="5">
        <v>0</v>
      </c>
      <c r="I80" s="9">
        <v>0</v>
      </c>
      <c r="J80" s="9">
        <v>0</v>
      </c>
      <c r="K80" s="23">
        <v>0</v>
      </c>
    </row>
    <row r="81" spans="1:11" x14ac:dyDescent="0.25">
      <c r="A81" s="86"/>
      <c r="B81" s="58" t="s">
        <v>55</v>
      </c>
      <c r="C81" s="27" t="s">
        <v>4</v>
      </c>
      <c r="D81" s="28">
        <f>SUM(E81:K81)</f>
        <v>1620</v>
      </c>
      <c r="E81" s="29">
        <f>SUM(E82:E83)</f>
        <v>0</v>
      </c>
      <c r="F81" s="29">
        <f t="shared" ref="F81:K81" si="50">SUM(F82:F83)</f>
        <v>420</v>
      </c>
      <c r="G81" s="29">
        <f t="shared" si="50"/>
        <v>660</v>
      </c>
      <c r="H81" s="29">
        <f t="shared" si="50"/>
        <v>540</v>
      </c>
      <c r="I81" s="45">
        <f t="shared" si="50"/>
        <v>0</v>
      </c>
      <c r="J81" s="45">
        <f>SUM(J82:J83)</f>
        <v>0</v>
      </c>
      <c r="K81" s="30">
        <f t="shared" si="50"/>
        <v>0</v>
      </c>
    </row>
    <row r="82" spans="1:11" x14ac:dyDescent="0.25">
      <c r="A82" s="86"/>
      <c r="B82" s="59"/>
      <c r="C82" s="31" t="s">
        <v>5</v>
      </c>
      <c r="D82" s="28">
        <f t="shared" si="31"/>
        <v>1620</v>
      </c>
      <c r="E82" s="32">
        <f>E85+E88</f>
        <v>0</v>
      </c>
      <c r="F82" s="32">
        <f t="shared" ref="F82:K83" si="51">F85+F88</f>
        <v>420</v>
      </c>
      <c r="G82" s="32">
        <f t="shared" si="51"/>
        <v>660</v>
      </c>
      <c r="H82" s="32">
        <f t="shared" si="51"/>
        <v>540</v>
      </c>
      <c r="I82" s="46">
        <f t="shared" si="51"/>
        <v>0</v>
      </c>
      <c r="J82" s="46">
        <f>J85+J88</f>
        <v>0</v>
      </c>
      <c r="K82" s="33">
        <f t="shared" si="51"/>
        <v>0</v>
      </c>
    </row>
    <row r="83" spans="1:11" x14ac:dyDescent="0.25">
      <c r="A83" s="86"/>
      <c r="B83" s="60"/>
      <c r="C83" s="31" t="s">
        <v>6</v>
      </c>
      <c r="D83" s="28">
        <f t="shared" si="31"/>
        <v>0</v>
      </c>
      <c r="E83" s="32">
        <f>E86+E89</f>
        <v>0</v>
      </c>
      <c r="F83" s="32">
        <f t="shared" si="51"/>
        <v>0</v>
      </c>
      <c r="G83" s="32">
        <f t="shared" si="51"/>
        <v>0</v>
      </c>
      <c r="H83" s="32">
        <f t="shared" si="51"/>
        <v>0</v>
      </c>
      <c r="I83" s="46">
        <f t="shared" si="51"/>
        <v>0</v>
      </c>
      <c r="J83" s="46">
        <f>J86+J89</f>
        <v>0</v>
      </c>
      <c r="K83" s="33">
        <f t="shared" si="51"/>
        <v>0</v>
      </c>
    </row>
    <row r="84" spans="1:11" x14ac:dyDescent="0.25">
      <c r="A84" s="86"/>
      <c r="B84" s="61" t="s">
        <v>24</v>
      </c>
      <c r="C84" s="12" t="s">
        <v>4</v>
      </c>
      <c r="D84" s="15">
        <f t="shared" si="31"/>
        <v>600</v>
      </c>
      <c r="E84" s="1">
        <f>SUM(E85:E86)</f>
        <v>0</v>
      </c>
      <c r="F84" s="1">
        <f t="shared" ref="F84:K84" si="52">SUM(F85:F86)</f>
        <v>300</v>
      </c>
      <c r="G84" s="1">
        <f t="shared" si="52"/>
        <v>300</v>
      </c>
      <c r="H84" s="1">
        <f t="shared" si="52"/>
        <v>0</v>
      </c>
      <c r="I84" s="7">
        <f t="shared" si="52"/>
        <v>0</v>
      </c>
      <c r="J84" s="7">
        <f t="shared" si="52"/>
        <v>0</v>
      </c>
      <c r="K84" s="4">
        <f t="shared" si="52"/>
        <v>0</v>
      </c>
    </row>
    <row r="85" spans="1:11" x14ac:dyDescent="0.25">
      <c r="A85" s="86"/>
      <c r="B85" s="62"/>
      <c r="C85" s="19" t="s">
        <v>5</v>
      </c>
      <c r="D85" s="15">
        <f t="shared" si="31"/>
        <v>600</v>
      </c>
      <c r="E85" s="5">
        <v>0</v>
      </c>
      <c r="F85" s="5">
        <v>300</v>
      </c>
      <c r="G85" s="5">
        <v>300</v>
      </c>
      <c r="H85" s="5">
        <v>0</v>
      </c>
      <c r="I85" s="9">
        <v>0</v>
      </c>
      <c r="J85" s="9">
        <v>0</v>
      </c>
      <c r="K85" s="23">
        <v>0</v>
      </c>
    </row>
    <row r="86" spans="1:11" x14ac:dyDescent="0.25">
      <c r="A86" s="86"/>
      <c r="B86" s="63"/>
      <c r="C86" s="19" t="s">
        <v>6</v>
      </c>
      <c r="D86" s="15">
        <f t="shared" si="31"/>
        <v>0</v>
      </c>
      <c r="E86" s="5">
        <v>0</v>
      </c>
      <c r="F86" s="5">
        <v>0</v>
      </c>
      <c r="G86" s="5">
        <v>0</v>
      </c>
      <c r="H86" s="5">
        <v>0</v>
      </c>
      <c r="I86" s="9">
        <v>0</v>
      </c>
      <c r="J86" s="9">
        <v>0</v>
      </c>
      <c r="K86" s="23">
        <v>0</v>
      </c>
    </row>
    <row r="87" spans="1:11" x14ac:dyDescent="0.25">
      <c r="A87" s="86"/>
      <c r="B87" s="61" t="s">
        <v>17</v>
      </c>
      <c r="C87" s="12" t="s">
        <v>4</v>
      </c>
      <c r="D87" s="15">
        <f t="shared" si="31"/>
        <v>1020</v>
      </c>
      <c r="E87" s="1">
        <f>SUM(E88:E89)</f>
        <v>0</v>
      </c>
      <c r="F87" s="1">
        <f t="shared" ref="F87:K87" si="53">SUM(F88:F89)</f>
        <v>120</v>
      </c>
      <c r="G87" s="1">
        <f t="shared" si="53"/>
        <v>360</v>
      </c>
      <c r="H87" s="1">
        <f t="shared" si="53"/>
        <v>540</v>
      </c>
      <c r="I87" s="7">
        <f t="shared" si="53"/>
        <v>0</v>
      </c>
      <c r="J87" s="7">
        <f t="shared" si="53"/>
        <v>0</v>
      </c>
      <c r="K87" s="4">
        <f t="shared" si="53"/>
        <v>0</v>
      </c>
    </row>
    <row r="88" spans="1:11" x14ac:dyDescent="0.25">
      <c r="A88" s="86"/>
      <c r="B88" s="62"/>
      <c r="C88" s="19" t="s">
        <v>5</v>
      </c>
      <c r="D88" s="15">
        <f>SUM(E88:K88)</f>
        <v>1020</v>
      </c>
      <c r="E88" s="5">
        <v>0</v>
      </c>
      <c r="F88" s="5">
        <v>120</v>
      </c>
      <c r="G88" s="5">
        <v>360</v>
      </c>
      <c r="H88" s="5">
        <v>540</v>
      </c>
      <c r="I88" s="9">
        <v>0</v>
      </c>
      <c r="J88" s="9">
        <v>0</v>
      </c>
      <c r="K88" s="23">
        <v>0</v>
      </c>
    </row>
    <row r="89" spans="1:11" x14ac:dyDescent="0.25">
      <c r="A89" s="86"/>
      <c r="B89" s="63"/>
      <c r="C89" s="19" t="s">
        <v>6</v>
      </c>
      <c r="D89" s="15">
        <f t="shared" si="31"/>
        <v>0</v>
      </c>
      <c r="E89" s="5">
        <v>0</v>
      </c>
      <c r="F89" s="5">
        <v>0</v>
      </c>
      <c r="G89" s="5">
        <v>0</v>
      </c>
      <c r="H89" s="5">
        <v>0</v>
      </c>
      <c r="I89" s="9">
        <v>0</v>
      </c>
      <c r="J89" s="9">
        <v>0</v>
      </c>
      <c r="K89" s="23">
        <v>0</v>
      </c>
    </row>
    <row r="90" spans="1:11" x14ac:dyDescent="0.25">
      <c r="A90" s="86"/>
      <c r="B90" s="58" t="s">
        <v>56</v>
      </c>
      <c r="C90" s="27" t="s">
        <v>4</v>
      </c>
      <c r="D90" s="28">
        <f t="shared" si="31"/>
        <v>145497.69999999998</v>
      </c>
      <c r="E90" s="29">
        <f>SUM(E91:E92)</f>
        <v>8358.1</v>
      </c>
      <c r="F90" s="29">
        <f t="shared" ref="F90:K90" si="54">SUM(F91:F92)</f>
        <v>18758.079999999998</v>
      </c>
      <c r="G90" s="29">
        <f t="shared" si="54"/>
        <v>23433.890000000003</v>
      </c>
      <c r="H90" s="29">
        <f t="shared" si="54"/>
        <v>23991.18</v>
      </c>
      <c r="I90" s="45">
        <f t="shared" si="54"/>
        <v>23998.65</v>
      </c>
      <c r="J90" s="45">
        <f t="shared" si="54"/>
        <v>23938.42</v>
      </c>
      <c r="K90" s="30">
        <f t="shared" si="54"/>
        <v>23019.38</v>
      </c>
    </row>
    <row r="91" spans="1:11" x14ac:dyDescent="0.25">
      <c r="A91" s="86"/>
      <c r="B91" s="59"/>
      <c r="C91" s="31" t="s">
        <v>5</v>
      </c>
      <c r="D91" s="28">
        <f t="shared" si="31"/>
        <v>145497.69999999998</v>
      </c>
      <c r="E91" s="32">
        <f>E94+E97</f>
        <v>8358.1</v>
      </c>
      <c r="F91" s="32">
        <f t="shared" ref="F91:K92" si="55">F94+F97</f>
        <v>18758.079999999998</v>
      </c>
      <c r="G91" s="32">
        <f t="shared" si="55"/>
        <v>23433.890000000003</v>
      </c>
      <c r="H91" s="32">
        <f t="shared" si="55"/>
        <v>23991.18</v>
      </c>
      <c r="I91" s="46">
        <f t="shared" si="55"/>
        <v>23998.65</v>
      </c>
      <c r="J91" s="46">
        <f t="shared" si="55"/>
        <v>23938.42</v>
      </c>
      <c r="K91" s="33">
        <f t="shared" si="55"/>
        <v>23019.38</v>
      </c>
    </row>
    <row r="92" spans="1:11" x14ac:dyDescent="0.25">
      <c r="A92" s="86"/>
      <c r="B92" s="60"/>
      <c r="C92" s="31" t="s">
        <v>6</v>
      </c>
      <c r="D92" s="28">
        <f t="shared" si="31"/>
        <v>0</v>
      </c>
      <c r="E92" s="32">
        <f>E95+E98</f>
        <v>0</v>
      </c>
      <c r="F92" s="32">
        <f t="shared" si="55"/>
        <v>0</v>
      </c>
      <c r="G92" s="32">
        <f t="shared" si="55"/>
        <v>0</v>
      </c>
      <c r="H92" s="32">
        <f t="shared" si="55"/>
        <v>0</v>
      </c>
      <c r="I92" s="46">
        <f t="shared" si="55"/>
        <v>0</v>
      </c>
      <c r="J92" s="46">
        <f t="shared" si="55"/>
        <v>0</v>
      </c>
      <c r="K92" s="33">
        <f t="shared" si="55"/>
        <v>0</v>
      </c>
    </row>
    <row r="93" spans="1:11" x14ac:dyDescent="0.25">
      <c r="A93" s="86"/>
      <c r="B93" s="61" t="s">
        <v>18</v>
      </c>
      <c r="C93" s="12" t="s">
        <v>4</v>
      </c>
      <c r="D93" s="15">
        <f t="shared" si="31"/>
        <v>139633.46</v>
      </c>
      <c r="E93" s="1">
        <f>SUM(E94:E95)</f>
        <v>7222.94</v>
      </c>
      <c r="F93" s="1">
        <f t="shared" ref="F93:K93" si="56">SUM(F94:F95)</f>
        <v>18016.509999999998</v>
      </c>
      <c r="G93" s="1">
        <f t="shared" si="56"/>
        <v>22324.080000000002</v>
      </c>
      <c r="H93" s="1">
        <f t="shared" si="56"/>
        <v>23318.85</v>
      </c>
      <c r="I93" s="7">
        <f t="shared" si="56"/>
        <v>23295.06</v>
      </c>
      <c r="J93" s="7">
        <f t="shared" si="56"/>
        <v>23187.53</v>
      </c>
      <c r="K93" s="4">
        <f t="shared" si="56"/>
        <v>22268.49</v>
      </c>
    </row>
    <row r="94" spans="1:11" x14ac:dyDescent="0.25">
      <c r="A94" s="86"/>
      <c r="B94" s="62"/>
      <c r="C94" s="19" t="s">
        <v>5</v>
      </c>
      <c r="D94" s="15">
        <f t="shared" si="31"/>
        <v>139633.46</v>
      </c>
      <c r="E94" s="5">
        <v>7222.94</v>
      </c>
      <c r="F94" s="5">
        <v>18016.509999999998</v>
      </c>
      <c r="G94" s="5">
        <v>22324.080000000002</v>
      </c>
      <c r="H94" s="5">
        <v>23318.85</v>
      </c>
      <c r="I94" s="9">
        <v>23295.06</v>
      </c>
      <c r="J94" s="9">
        <v>23187.53</v>
      </c>
      <c r="K94" s="23">
        <v>22268.49</v>
      </c>
    </row>
    <row r="95" spans="1:11" x14ac:dyDescent="0.25">
      <c r="A95" s="86"/>
      <c r="B95" s="63"/>
      <c r="C95" s="19" t="s">
        <v>6</v>
      </c>
      <c r="D95" s="15">
        <f t="shared" si="31"/>
        <v>0</v>
      </c>
      <c r="E95" s="5">
        <v>0</v>
      </c>
      <c r="F95" s="5">
        <v>0</v>
      </c>
      <c r="G95" s="5">
        <v>0</v>
      </c>
      <c r="H95" s="5">
        <v>0</v>
      </c>
      <c r="I95" s="9">
        <v>0</v>
      </c>
      <c r="J95" s="9">
        <v>0</v>
      </c>
      <c r="K95" s="23">
        <v>0</v>
      </c>
    </row>
    <row r="96" spans="1:11" x14ac:dyDescent="0.25">
      <c r="A96" s="86"/>
      <c r="B96" s="61" t="s">
        <v>19</v>
      </c>
      <c r="C96" s="12" t="s">
        <v>4</v>
      </c>
      <c r="D96" s="15">
        <f t="shared" si="31"/>
        <v>5864.2400000000007</v>
      </c>
      <c r="E96" s="1">
        <f>SUM(E97:E98)</f>
        <v>1135.1600000000001</v>
      </c>
      <c r="F96" s="1">
        <f t="shared" ref="F96:K96" si="57">SUM(F97:F98)</f>
        <v>741.57</v>
      </c>
      <c r="G96" s="1">
        <f t="shared" si="57"/>
        <v>1109.81</v>
      </c>
      <c r="H96" s="1">
        <f t="shared" si="57"/>
        <v>672.33</v>
      </c>
      <c r="I96" s="7">
        <f t="shared" si="57"/>
        <v>703.59</v>
      </c>
      <c r="J96" s="7">
        <f t="shared" si="57"/>
        <v>750.89</v>
      </c>
      <c r="K96" s="4">
        <f t="shared" si="57"/>
        <v>750.89</v>
      </c>
    </row>
    <row r="97" spans="1:11" x14ac:dyDescent="0.25">
      <c r="A97" s="86"/>
      <c r="B97" s="62"/>
      <c r="C97" s="19" t="s">
        <v>5</v>
      </c>
      <c r="D97" s="15">
        <f t="shared" si="31"/>
        <v>5864.2400000000007</v>
      </c>
      <c r="E97" s="5">
        <v>1135.1600000000001</v>
      </c>
      <c r="F97" s="5">
        <v>741.57</v>
      </c>
      <c r="G97" s="5">
        <v>1109.81</v>
      </c>
      <c r="H97" s="5">
        <v>672.33</v>
      </c>
      <c r="I97" s="9">
        <v>703.59</v>
      </c>
      <c r="J97" s="9">
        <v>750.89</v>
      </c>
      <c r="K97" s="23">
        <v>750.89</v>
      </c>
    </row>
    <row r="98" spans="1:11" x14ac:dyDescent="0.25">
      <c r="A98" s="86"/>
      <c r="B98" s="63"/>
      <c r="C98" s="19" t="s">
        <v>6</v>
      </c>
      <c r="D98" s="15">
        <f t="shared" si="31"/>
        <v>0</v>
      </c>
      <c r="E98" s="5">
        <v>0</v>
      </c>
      <c r="F98" s="5">
        <v>0</v>
      </c>
      <c r="G98" s="5">
        <v>0</v>
      </c>
      <c r="H98" s="5">
        <v>0</v>
      </c>
      <c r="I98" s="9">
        <v>0</v>
      </c>
      <c r="J98" s="9">
        <v>0</v>
      </c>
      <c r="K98" s="23">
        <v>0</v>
      </c>
    </row>
    <row r="99" spans="1:11" ht="21.6" customHeight="1" x14ac:dyDescent="0.25">
      <c r="A99" s="86"/>
      <c r="B99" s="58" t="s">
        <v>57</v>
      </c>
      <c r="C99" s="27" t="s">
        <v>4</v>
      </c>
      <c r="D99" s="28">
        <f t="shared" si="31"/>
        <v>77422.000000000015</v>
      </c>
      <c r="E99" s="29">
        <f>SUM(E100:E101)</f>
        <v>3827.88</v>
      </c>
      <c r="F99" s="29">
        <f t="shared" ref="F99:K99" si="58">SUM(F100:F101)</f>
        <v>11483.64</v>
      </c>
      <c r="G99" s="29">
        <f t="shared" si="58"/>
        <v>11952.36</v>
      </c>
      <c r="H99" s="29">
        <f t="shared" si="58"/>
        <v>11483.64</v>
      </c>
      <c r="I99" s="45">
        <f t="shared" si="58"/>
        <v>12889.8</v>
      </c>
      <c r="J99" s="45">
        <f t="shared" si="58"/>
        <v>12889.8</v>
      </c>
      <c r="K99" s="30">
        <f t="shared" si="58"/>
        <v>12894.88</v>
      </c>
    </row>
    <row r="100" spans="1:11" ht="21.6" customHeight="1" x14ac:dyDescent="0.25">
      <c r="A100" s="86"/>
      <c r="B100" s="59"/>
      <c r="C100" s="31" t="s">
        <v>5</v>
      </c>
      <c r="D100" s="28">
        <f t="shared" si="31"/>
        <v>77422.000000000015</v>
      </c>
      <c r="E100" s="32">
        <f>E103</f>
        <v>3827.88</v>
      </c>
      <c r="F100" s="32">
        <f t="shared" ref="F100:K101" si="59">F103</f>
        <v>11483.64</v>
      </c>
      <c r="G100" s="32">
        <f t="shared" si="59"/>
        <v>11952.36</v>
      </c>
      <c r="H100" s="32">
        <f t="shared" si="59"/>
        <v>11483.64</v>
      </c>
      <c r="I100" s="46">
        <f t="shared" si="59"/>
        <v>12889.8</v>
      </c>
      <c r="J100" s="46">
        <f t="shared" si="59"/>
        <v>12889.8</v>
      </c>
      <c r="K100" s="33">
        <f t="shared" si="59"/>
        <v>12894.88</v>
      </c>
    </row>
    <row r="101" spans="1:11" ht="21.6" customHeight="1" x14ac:dyDescent="0.25">
      <c r="A101" s="86"/>
      <c r="B101" s="60"/>
      <c r="C101" s="31" t="s">
        <v>6</v>
      </c>
      <c r="D101" s="28">
        <f t="shared" si="31"/>
        <v>0</v>
      </c>
      <c r="E101" s="32">
        <f>E104</f>
        <v>0</v>
      </c>
      <c r="F101" s="32">
        <f t="shared" si="59"/>
        <v>0</v>
      </c>
      <c r="G101" s="32">
        <f t="shared" si="59"/>
        <v>0</v>
      </c>
      <c r="H101" s="32">
        <f t="shared" si="59"/>
        <v>0</v>
      </c>
      <c r="I101" s="46">
        <f t="shared" si="59"/>
        <v>0</v>
      </c>
      <c r="J101" s="46">
        <f t="shared" si="59"/>
        <v>0</v>
      </c>
      <c r="K101" s="33">
        <f t="shared" si="59"/>
        <v>0</v>
      </c>
    </row>
    <row r="102" spans="1:11" x14ac:dyDescent="0.25">
      <c r="A102" s="86"/>
      <c r="B102" s="61" t="s">
        <v>20</v>
      </c>
      <c r="C102" s="12" t="s">
        <v>4</v>
      </c>
      <c r="D102" s="15">
        <f t="shared" si="31"/>
        <v>77422.000000000015</v>
      </c>
      <c r="E102" s="1">
        <f>SUM(E103:E104)</f>
        <v>3827.88</v>
      </c>
      <c r="F102" s="1">
        <f t="shared" ref="F102:K102" si="60">SUM(F103:F104)</f>
        <v>11483.64</v>
      </c>
      <c r="G102" s="1">
        <f t="shared" si="60"/>
        <v>11952.36</v>
      </c>
      <c r="H102" s="1">
        <f t="shared" si="60"/>
        <v>11483.64</v>
      </c>
      <c r="I102" s="7">
        <f t="shared" si="60"/>
        <v>12889.8</v>
      </c>
      <c r="J102" s="7">
        <f t="shared" si="60"/>
        <v>12889.8</v>
      </c>
      <c r="K102" s="4">
        <f t="shared" si="60"/>
        <v>12894.88</v>
      </c>
    </row>
    <row r="103" spans="1:11" x14ac:dyDescent="0.25">
      <c r="A103" s="86"/>
      <c r="B103" s="62"/>
      <c r="C103" s="19" t="s">
        <v>5</v>
      </c>
      <c r="D103" s="15">
        <f t="shared" si="31"/>
        <v>77422.000000000015</v>
      </c>
      <c r="E103" s="5">
        <v>3827.88</v>
      </c>
      <c r="F103" s="5">
        <v>11483.64</v>
      </c>
      <c r="G103" s="5">
        <v>11952.36</v>
      </c>
      <c r="H103" s="5">
        <v>11483.64</v>
      </c>
      <c r="I103" s="9">
        <v>12889.8</v>
      </c>
      <c r="J103" s="9">
        <v>12889.8</v>
      </c>
      <c r="K103" s="23">
        <v>12894.88</v>
      </c>
    </row>
    <row r="104" spans="1:11" x14ac:dyDescent="0.25">
      <c r="A104" s="86"/>
      <c r="B104" s="63"/>
      <c r="C104" s="19" t="s">
        <v>6</v>
      </c>
      <c r="D104" s="15">
        <f t="shared" si="31"/>
        <v>0</v>
      </c>
      <c r="E104" s="5">
        <v>0</v>
      </c>
      <c r="F104" s="5">
        <v>0</v>
      </c>
      <c r="G104" s="5">
        <v>0</v>
      </c>
      <c r="H104" s="5">
        <v>0</v>
      </c>
      <c r="I104" s="9">
        <v>0</v>
      </c>
      <c r="J104" s="9">
        <v>0</v>
      </c>
      <c r="K104" s="23">
        <v>0</v>
      </c>
    </row>
    <row r="105" spans="1:11" x14ac:dyDescent="0.25">
      <c r="A105" s="86"/>
      <c r="B105" s="58" t="s">
        <v>80</v>
      </c>
      <c r="C105" s="27" t="s">
        <v>4</v>
      </c>
      <c r="D105" s="28">
        <f t="shared" ref="D105:D110" si="61">SUM(E105:K105)</f>
        <v>738.94</v>
      </c>
      <c r="E105" s="29">
        <f>SUM(E106:E107)</f>
        <v>0</v>
      </c>
      <c r="F105" s="29">
        <f t="shared" ref="F105:K105" si="62">SUM(F106:F107)</f>
        <v>0</v>
      </c>
      <c r="G105" s="29">
        <f t="shared" si="62"/>
        <v>738.94</v>
      </c>
      <c r="H105" s="29">
        <f t="shared" si="62"/>
        <v>0</v>
      </c>
      <c r="I105" s="45">
        <f t="shared" si="62"/>
        <v>0</v>
      </c>
      <c r="J105" s="45">
        <f t="shared" si="62"/>
        <v>0</v>
      </c>
      <c r="K105" s="30">
        <f t="shared" si="62"/>
        <v>0</v>
      </c>
    </row>
    <row r="106" spans="1:11" x14ac:dyDescent="0.25">
      <c r="A106" s="86"/>
      <c r="B106" s="59"/>
      <c r="C106" s="31" t="s">
        <v>5</v>
      </c>
      <c r="D106" s="28">
        <f t="shared" si="61"/>
        <v>738.94</v>
      </c>
      <c r="E106" s="32">
        <f>E109</f>
        <v>0</v>
      </c>
      <c r="F106" s="32">
        <f t="shared" ref="F106:K107" si="63">F109</f>
        <v>0</v>
      </c>
      <c r="G106" s="32">
        <f t="shared" si="63"/>
        <v>738.94</v>
      </c>
      <c r="H106" s="32">
        <f t="shared" si="63"/>
        <v>0</v>
      </c>
      <c r="I106" s="46">
        <f t="shared" si="63"/>
        <v>0</v>
      </c>
      <c r="J106" s="46">
        <f t="shared" si="63"/>
        <v>0</v>
      </c>
      <c r="K106" s="33">
        <f t="shared" si="63"/>
        <v>0</v>
      </c>
    </row>
    <row r="107" spans="1:11" x14ac:dyDescent="0.25">
      <c r="A107" s="86"/>
      <c r="B107" s="60"/>
      <c r="C107" s="31" t="s">
        <v>6</v>
      </c>
      <c r="D107" s="28">
        <f t="shared" si="61"/>
        <v>0</v>
      </c>
      <c r="E107" s="32">
        <f>E110</f>
        <v>0</v>
      </c>
      <c r="F107" s="32">
        <f t="shared" si="63"/>
        <v>0</v>
      </c>
      <c r="G107" s="32">
        <f t="shared" si="63"/>
        <v>0</v>
      </c>
      <c r="H107" s="32">
        <f t="shared" si="63"/>
        <v>0</v>
      </c>
      <c r="I107" s="46">
        <f t="shared" si="63"/>
        <v>0</v>
      </c>
      <c r="J107" s="46">
        <f t="shared" si="63"/>
        <v>0</v>
      </c>
      <c r="K107" s="33">
        <f t="shared" si="63"/>
        <v>0</v>
      </c>
    </row>
    <row r="108" spans="1:11" x14ac:dyDescent="0.25">
      <c r="A108" s="86"/>
      <c r="B108" s="61" t="s">
        <v>81</v>
      </c>
      <c r="C108" s="12" t="s">
        <v>4</v>
      </c>
      <c r="D108" s="15">
        <f t="shared" si="61"/>
        <v>738.94</v>
      </c>
      <c r="E108" s="1">
        <f>SUM(E109:E110)</f>
        <v>0</v>
      </c>
      <c r="F108" s="1">
        <f t="shared" ref="F108:K108" si="64">SUM(F109:F110)</f>
        <v>0</v>
      </c>
      <c r="G108" s="1">
        <f t="shared" si="64"/>
        <v>738.94</v>
      </c>
      <c r="H108" s="1">
        <f t="shared" si="64"/>
        <v>0</v>
      </c>
      <c r="I108" s="7">
        <f t="shared" si="64"/>
        <v>0</v>
      </c>
      <c r="J108" s="7">
        <f t="shared" si="64"/>
        <v>0</v>
      </c>
      <c r="K108" s="4">
        <f t="shared" si="64"/>
        <v>0</v>
      </c>
    </row>
    <row r="109" spans="1:11" x14ac:dyDescent="0.25">
      <c r="A109" s="86"/>
      <c r="B109" s="62"/>
      <c r="C109" s="19" t="s">
        <v>5</v>
      </c>
      <c r="D109" s="15">
        <f t="shared" si="61"/>
        <v>738.94</v>
      </c>
      <c r="E109" s="5">
        <v>0</v>
      </c>
      <c r="F109" s="5">
        <v>0</v>
      </c>
      <c r="G109" s="5">
        <v>738.94</v>
      </c>
      <c r="H109" s="5">
        <v>0</v>
      </c>
      <c r="I109" s="9">
        <v>0</v>
      </c>
      <c r="J109" s="9">
        <v>0</v>
      </c>
      <c r="K109" s="23">
        <v>0</v>
      </c>
    </row>
    <row r="110" spans="1:11" x14ac:dyDescent="0.25">
      <c r="A110" s="86"/>
      <c r="B110" s="63"/>
      <c r="C110" s="19" t="s">
        <v>6</v>
      </c>
      <c r="D110" s="15">
        <f t="shared" si="61"/>
        <v>0</v>
      </c>
      <c r="E110" s="5">
        <v>0</v>
      </c>
      <c r="F110" s="5">
        <v>0</v>
      </c>
      <c r="G110" s="5">
        <v>0</v>
      </c>
      <c r="H110" s="5">
        <v>0</v>
      </c>
      <c r="I110" s="9">
        <v>0</v>
      </c>
      <c r="J110" s="9">
        <v>0</v>
      </c>
      <c r="K110" s="23">
        <v>0</v>
      </c>
    </row>
    <row r="111" spans="1:11" x14ac:dyDescent="0.25">
      <c r="A111" s="86"/>
      <c r="B111" s="58" t="s">
        <v>58</v>
      </c>
      <c r="C111" s="27" t="s">
        <v>4</v>
      </c>
      <c r="D111" s="28">
        <f t="shared" si="31"/>
        <v>762.13</v>
      </c>
      <c r="E111" s="29">
        <f>SUM(E112:E113)</f>
        <v>762.13</v>
      </c>
      <c r="F111" s="29">
        <f t="shared" ref="F111:K111" si="65">SUM(F112:F113)</f>
        <v>0</v>
      </c>
      <c r="G111" s="29">
        <f t="shared" si="65"/>
        <v>0</v>
      </c>
      <c r="H111" s="29">
        <f t="shared" si="65"/>
        <v>0</v>
      </c>
      <c r="I111" s="45">
        <f t="shared" si="65"/>
        <v>0</v>
      </c>
      <c r="J111" s="45">
        <f t="shared" si="65"/>
        <v>0</v>
      </c>
      <c r="K111" s="30">
        <f t="shared" si="65"/>
        <v>0</v>
      </c>
    </row>
    <row r="112" spans="1:11" x14ac:dyDescent="0.25">
      <c r="A112" s="86"/>
      <c r="B112" s="59"/>
      <c r="C112" s="31" t="s">
        <v>5</v>
      </c>
      <c r="D112" s="28">
        <f t="shared" si="31"/>
        <v>762.13</v>
      </c>
      <c r="E112" s="32">
        <f>E115</f>
        <v>762.13</v>
      </c>
      <c r="F112" s="32">
        <f t="shared" ref="F112:K113" si="66">F115</f>
        <v>0</v>
      </c>
      <c r="G112" s="32">
        <f t="shared" si="66"/>
        <v>0</v>
      </c>
      <c r="H112" s="32">
        <f t="shared" si="66"/>
        <v>0</v>
      </c>
      <c r="I112" s="46">
        <f t="shared" si="66"/>
        <v>0</v>
      </c>
      <c r="J112" s="46">
        <f t="shared" si="66"/>
        <v>0</v>
      </c>
      <c r="K112" s="33">
        <f t="shared" si="66"/>
        <v>0</v>
      </c>
    </row>
    <row r="113" spans="1:11" x14ac:dyDescent="0.25">
      <c r="A113" s="86"/>
      <c r="B113" s="60"/>
      <c r="C113" s="31" t="s">
        <v>6</v>
      </c>
      <c r="D113" s="28">
        <f t="shared" si="31"/>
        <v>0</v>
      </c>
      <c r="E113" s="32">
        <f>E116</f>
        <v>0</v>
      </c>
      <c r="F113" s="32">
        <f t="shared" si="66"/>
        <v>0</v>
      </c>
      <c r="G113" s="32">
        <f t="shared" si="66"/>
        <v>0</v>
      </c>
      <c r="H113" s="32">
        <f t="shared" si="66"/>
        <v>0</v>
      </c>
      <c r="I113" s="46">
        <f t="shared" si="66"/>
        <v>0</v>
      </c>
      <c r="J113" s="46">
        <f t="shared" si="66"/>
        <v>0</v>
      </c>
      <c r="K113" s="33">
        <f t="shared" si="66"/>
        <v>0</v>
      </c>
    </row>
    <row r="114" spans="1:11" x14ac:dyDescent="0.25">
      <c r="A114" s="86"/>
      <c r="B114" s="61" t="s">
        <v>26</v>
      </c>
      <c r="C114" s="12" t="s">
        <v>4</v>
      </c>
      <c r="D114" s="15">
        <f t="shared" si="31"/>
        <v>762.13</v>
      </c>
      <c r="E114" s="1">
        <f>SUM(E115:E116)</f>
        <v>762.13</v>
      </c>
      <c r="F114" s="1">
        <f t="shared" ref="F114:K114" si="67">SUM(F115:F116)</f>
        <v>0</v>
      </c>
      <c r="G114" s="1">
        <f t="shared" si="67"/>
        <v>0</v>
      </c>
      <c r="H114" s="1">
        <f t="shared" si="67"/>
        <v>0</v>
      </c>
      <c r="I114" s="7">
        <f t="shared" si="67"/>
        <v>0</v>
      </c>
      <c r="J114" s="7">
        <f t="shared" si="67"/>
        <v>0</v>
      </c>
      <c r="K114" s="4">
        <f t="shared" si="67"/>
        <v>0</v>
      </c>
    </row>
    <row r="115" spans="1:11" x14ac:dyDescent="0.25">
      <c r="A115" s="86"/>
      <c r="B115" s="62"/>
      <c r="C115" s="19" t="s">
        <v>5</v>
      </c>
      <c r="D115" s="15">
        <f t="shared" si="31"/>
        <v>762.13</v>
      </c>
      <c r="E115" s="5">
        <v>762.13</v>
      </c>
      <c r="F115" s="5">
        <v>0</v>
      </c>
      <c r="G115" s="5">
        <v>0</v>
      </c>
      <c r="H115" s="5">
        <v>0</v>
      </c>
      <c r="I115" s="9">
        <v>0</v>
      </c>
      <c r="J115" s="9">
        <v>0</v>
      </c>
      <c r="K115" s="23">
        <v>0</v>
      </c>
    </row>
    <row r="116" spans="1:11" x14ac:dyDescent="0.25">
      <c r="A116" s="86"/>
      <c r="B116" s="63"/>
      <c r="C116" s="19" t="s">
        <v>6</v>
      </c>
      <c r="D116" s="15">
        <f t="shared" si="31"/>
        <v>0</v>
      </c>
      <c r="E116" s="5">
        <v>0</v>
      </c>
      <c r="F116" s="5">
        <v>0</v>
      </c>
      <c r="G116" s="5">
        <v>0</v>
      </c>
      <c r="H116" s="5">
        <v>0</v>
      </c>
      <c r="I116" s="9">
        <v>0</v>
      </c>
      <c r="J116" s="9">
        <v>0</v>
      </c>
      <c r="K116" s="23">
        <v>0</v>
      </c>
    </row>
    <row r="117" spans="1:11" x14ac:dyDescent="0.25">
      <c r="A117" s="86"/>
      <c r="B117" s="58" t="s">
        <v>59</v>
      </c>
      <c r="C117" s="27" t="s">
        <v>4</v>
      </c>
      <c r="D117" s="28">
        <f t="shared" si="31"/>
        <v>5053.41</v>
      </c>
      <c r="E117" s="29">
        <f>SUM(E118:E119)</f>
        <v>5053.41</v>
      </c>
      <c r="F117" s="29">
        <f t="shared" ref="F117:K117" si="68">SUM(F118:F119)</f>
        <v>0</v>
      </c>
      <c r="G117" s="29">
        <f t="shared" si="68"/>
        <v>0</v>
      </c>
      <c r="H117" s="29">
        <f t="shared" si="68"/>
        <v>0</v>
      </c>
      <c r="I117" s="45">
        <f t="shared" si="68"/>
        <v>0</v>
      </c>
      <c r="J117" s="45">
        <f t="shared" si="68"/>
        <v>0</v>
      </c>
      <c r="K117" s="30">
        <f t="shared" si="68"/>
        <v>0</v>
      </c>
    </row>
    <row r="118" spans="1:11" x14ac:dyDescent="0.25">
      <c r="A118" s="86"/>
      <c r="B118" s="59"/>
      <c r="C118" s="31" t="s">
        <v>5</v>
      </c>
      <c r="D118" s="28">
        <f t="shared" si="31"/>
        <v>5053.41</v>
      </c>
      <c r="E118" s="32">
        <f>E121</f>
        <v>5053.41</v>
      </c>
      <c r="F118" s="32">
        <f t="shared" ref="F118:K119" si="69">F121</f>
        <v>0</v>
      </c>
      <c r="G118" s="32">
        <f t="shared" si="69"/>
        <v>0</v>
      </c>
      <c r="H118" s="32">
        <f t="shared" si="69"/>
        <v>0</v>
      </c>
      <c r="I118" s="46">
        <f t="shared" si="69"/>
        <v>0</v>
      </c>
      <c r="J118" s="46">
        <f t="shared" si="69"/>
        <v>0</v>
      </c>
      <c r="K118" s="33">
        <f t="shared" si="69"/>
        <v>0</v>
      </c>
    </row>
    <row r="119" spans="1:11" x14ac:dyDescent="0.25">
      <c r="A119" s="86"/>
      <c r="B119" s="60"/>
      <c r="C119" s="31" t="s">
        <v>6</v>
      </c>
      <c r="D119" s="28">
        <f t="shared" si="31"/>
        <v>0</v>
      </c>
      <c r="E119" s="32">
        <f>E122</f>
        <v>0</v>
      </c>
      <c r="F119" s="32">
        <f t="shared" si="69"/>
        <v>0</v>
      </c>
      <c r="G119" s="32">
        <f t="shared" si="69"/>
        <v>0</v>
      </c>
      <c r="H119" s="32">
        <f t="shared" si="69"/>
        <v>0</v>
      </c>
      <c r="I119" s="46">
        <f t="shared" si="69"/>
        <v>0</v>
      </c>
      <c r="J119" s="46">
        <f t="shared" si="69"/>
        <v>0</v>
      </c>
      <c r="K119" s="33">
        <f t="shared" si="69"/>
        <v>0</v>
      </c>
    </row>
    <row r="120" spans="1:11" x14ac:dyDescent="0.25">
      <c r="A120" s="86"/>
      <c r="B120" s="117" t="s">
        <v>27</v>
      </c>
      <c r="C120" s="12" t="s">
        <v>4</v>
      </c>
      <c r="D120" s="15">
        <f t="shared" si="31"/>
        <v>5053.41</v>
      </c>
      <c r="E120" s="1">
        <f>SUM(E121:E122)</f>
        <v>5053.41</v>
      </c>
      <c r="F120" s="1">
        <f t="shared" ref="F120:K120" si="70">SUM(F121:F122)</f>
        <v>0</v>
      </c>
      <c r="G120" s="1">
        <f t="shared" si="70"/>
        <v>0</v>
      </c>
      <c r="H120" s="1">
        <f t="shared" si="70"/>
        <v>0</v>
      </c>
      <c r="I120" s="7">
        <f t="shared" si="70"/>
        <v>0</v>
      </c>
      <c r="J120" s="7">
        <f t="shared" si="70"/>
        <v>0</v>
      </c>
      <c r="K120" s="4">
        <f t="shared" si="70"/>
        <v>0</v>
      </c>
    </row>
    <row r="121" spans="1:11" x14ac:dyDescent="0.25">
      <c r="A121" s="86"/>
      <c r="B121" s="118"/>
      <c r="C121" s="19" t="s">
        <v>5</v>
      </c>
      <c r="D121" s="15">
        <f t="shared" ref="D121:D170" si="71">SUM(E121:K121)</f>
        <v>5053.41</v>
      </c>
      <c r="E121" s="5">
        <v>5053.41</v>
      </c>
      <c r="F121" s="5">
        <v>0</v>
      </c>
      <c r="G121" s="5">
        <v>0</v>
      </c>
      <c r="H121" s="5">
        <v>0</v>
      </c>
      <c r="I121" s="9">
        <v>0</v>
      </c>
      <c r="J121" s="9">
        <v>0</v>
      </c>
      <c r="K121" s="23">
        <v>0</v>
      </c>
    </row>
    <row r="122" spans="1:11" x14ac:dyDescent="0.25">
      <c r="A122" s="86"/>
      <c r="B122" s="119"/>
      <c r="C122" s="19" t="s">
        <v>6</v>
      </c>
      <c r="D122" s="15">
        <f t="shared" si="71"/>
        <v>0</v>
      </c>
      <c r="E122" s="5">
        <v>0</v>
      </c>
      <c r="F122" s="5">
        <v>0</v>
      </c>
      <c r="G122" s="5">
        <v>0</v>
      </c>
      <c r="H122" s="5">
        <v>0</v>
      </c>
      <c r="I122" s="9">
        <v>0</v>
      </c>
      <c r="J122" s="9">
        <v>0</v>
      </c>
      <c r="K122" s="23">
        <v>0</v>
      </c>
    </row>
    <row r="123" spans="1:11" x14ac:dyDescent="0.25">
      <c r="A123" s="86"/>
      <c r="B123" s="58" t="s">
        <v>60</v>
      </c>
      <c r="C123" s="27" t="s">
        <v>4</v>
      </c>
      <c r="D123" s="28">
        <f t="shared" si="71"/>
        <v>1389.59</v>
      </c>
      <c r="E123" s="29">
        <f>SUM(E124:E125)</f>
        <v>1389.59</v>
      </c>
      <c r="F123" s="29">
        <f t="shared" ref="F123:K123" si="72">SUM(F124:F125)</f>
        <v>0</v>
      </c>
      <c r="G123" s="29">
        <f t="shared" si="72"/>
        <v>0</v>
      </c>
      <c r="H123" s="29">
        <f t="shared" si="72"/>
        <v>0</v>
      </c>
      <c r="I123" s="45">
        <f t="shared" si="72"/>
        <v>0</v>
      </c>
      <c r="J123" s="45">
        <f t="shared" si="72"/>
        <v>0</v>
      </c>
      <c r="K123" s="30">
        <f t="shared" si="72"/>
        <v>0</v>
      </c>
    </row>
    <row r="124" spans="1:11" x14ac:dyDescent="0.25">
      <c r="A124" s="86"/>
      <c r="B124" s="59"/>
      <c r="C124" s="31" t="s">
        <v>5</v>
      </c>
      <c r="D124" s="28">
        <f t="shared" si="71"/>
        <v>1389.59</v>
      </c>
      <c r="E124" s="32">
        <f>E127</f>
        <v>1389.59</v>
      </c>
      <c r="F124" s="32">
        <f t="shared" ref="F124:K125" si="73">F127</f>
        <v>0</v>
      </c>
      <c r="G124" s="32">
        <f t="shared" si="73"/>
        <v>0</v>
      </c>
      <c r="H124" s="32">
        <f t="shared" si="73"/>
        <v>0</v>
      </c>
      <c r="I124" s="46">
        <f t="shared" si="73"/>
        <v>0</v>
      </c>
      <c r="J124" s="46">
        <f t="shared" si="73"/>
        <v>0</v>
      </c>
      <c r="K124" s="33">
        <f t="shared" si="73"/>
        <v>0</v>
      </c>
    </row>
    <row r="125" spans="1:11" x14ac:dyDescent="0.25">
      <c r="A125" s="86"/>
      <c r="B125" s="60"/>
      <c r="C125" s="31" t="s">
        <v>6</v>
      </c>
      <c r="D125" s="28">
        <f t="shared" si="71"/>
        <v>0</v>
      </c>
      <c r="E125" s="32">
        <f>E128</f>
        <v>0</v>
      </c>
      <c r="F125" s="32">
        <f t="shared" si="73"/>
        <v>0</v>
      </c>
      <c r="G125" s="32">
        <f t="shared" si="73"/>
        <v>0</v>
      </c>
      <c r="H125" s="32">
        <f t="shared" si="73"/>
        <v>0</v>
      </c>
      <c r="I125" s="46">
        <f t="shared" si="73"/>
        <v>0</v>
      </c>
      <c r="J125" s="46">
        <f t="shared" si="73"/>
        <v>0</v>
      </c>
      <c r="K125" s="33">
        <f t="shared" si="73"/>
        <v>0</v>
      </c>
    </row>
    <row r="126" spans="1:11" x14ac:dyDescent="0.25">
      <c r="A126" s="86"/>
      <c r="B126" s="61" t="s">
        <v>28</v>
      </c>
      <c r="C126" s="12" t="s">
        <v>4</v>
      </c>
      <c r="D126" s="15">
        <f t="shared" si="71"/>
        <v>1389.59</v>
      </c>
      <c r="E126" s="1">
        <f>SUM(E127:E128)</f>
        <v>1389.59</v>
      </c>
      <c r="F126" s="1">
        <f t="shared" ref="F126:K126" si="74">SUM(F127:F128)</f>
        <v>0</v>
      </c>
      <c r="G126" s="1">
        <f t="shared" si="74"/>
        <v>0</v>
      </c>
      <c r="H126" s="1">
        <f t="shared" si="74"/>
        <v>0</v>
      </c>
      <c r="I126" s="7">
        <f t="shared" si="74"/>
        <v>0</v>
      </c>
      <c r="J126" s="7">
        <f t="shared" si="74"/>
        <v>0</v>
      </c>
      <c r="K126" s="4">
        <f t="shared" si="74"/>
        <v>0</v>
      </c>
    </row>
    <row r="127" spans="1:11" x14ac:dyDescent="0.25">
      <c r="A127" s="86"/>
      <c r="B127" s="62"/>
      <c r="C127" s="19" t="s">
        <v>5</v>
      </c>
      <c r="D127" s="15">
        <f t="shared" si="71"/>
        <v>1389.59</v>
      </c>
      <c r="E127" s="5">
        <v>1389.59</v>
      </c>
      <c r="F127" s="5">
        <v>0</v>
      </c>
      <c r="G127" s="5">
        <v>0</v>
      </c>
      <c r="H127" s="5">
        <v>0</v>
      </c>
      <c r="I127" s="9">
        <v>0</v>
      </c>
      <c r="J127" s="9">
        <v>0</v>
      </c>
      <c r="K127" s="23">
        <v>0</v>
      </c>
    </row>
    <row r="128" spans="1:11" x14ac:dyDescent="0.25">
      <c r="A128" s="86"/>
      <c r="B128" s="63"/>
      <c r="C128" s="19" t="s">
        <v>6</v>
      </c>
      <c r="D128" s="15">
        <f t="shared" si="71"/>
        <v>0</v>
      </c>
      <c r="E128" s="5">
        <v>0</v>
      </c>
      <c r="F128" s="5">
        <v>0</v>
      </c>
      <c r="G128" s="5">
        <v>0</v>
      </c>
      <c r="H128" s="5">
        <v>0</v>
      </c>
      <c r="I128" s="9">
        <v>0</v>
      </c>
      <c r="J128" s="9">
        <v>0</v>
      </c>
      <c r="K128" s="23">
        <v>0</v>
      </c>
    </row>
    <row r="129" spans="1:11" x14ac:dyDescent="0.25">
      <c r="A129" s="86"/>
      <c r="B129" s="58" t="s">
        <v>61</v>
      </c>
      <c r="C129" s="27" t="s">
        <v>4</v>
      </c>
      <c r="D129" s="28">
        <f t="shared" si="71"/>
        <v>2869.11</v>
      </c>
      <c r="E129" s="29">
        <f>SUM(E130:E131)</f>
        <v>2869.11</v>
      </c>
      <c r="F129" s="29">
        <f t="shared" ref="F129:K129" si="75">SUM(F130:F131)</f>
        <v>0</v>
      </c>
      <c r="G129" s="29">
        <f t="shared" si="75"/>
        <v>0</v>
      </c>
      <c r="H129" s="29">
        <f t="shared" si="75"/>
        <v>0</v>
      </c>
      <c r="I129" s="45">
        <f t="shared" si="75"/>
        <v>0</v>
      </c>
      <c r="J129" s="45">
        <f t="shared" si="75"/>
        <v>0</v>
      </c>
      <c r="K129" s="30">
        <f t="shared" si="75"/>
        <v>0</v>
      </c>
    </row>
    <row r="130" spans="1:11" x14ac:dyDescent="0.25">
      <c r="A130" s="86"/>
      <c r="B130" s="59"/>
      <c r="C130" s="31" t="s">
        <v>5</v>
      </c>
      <c r="D130" s="28">
        <f t="shared" si="71"/>
        <v>2869.11</v>
      </c>
      <c r="E130" s="32">
        <f>E133</f>
        <v>2869.11</v>
      </c>
      <c r="F130" s="32">
        <f t="shared" ref="F130:K131" si="76">F133</f>
        <v>0</v>
      </c>
      <c r="G130" s="32">
        <f t="shared" si="76"/>
        <v>0</v>
      </c>
      <c r="H130" s="32">
        <f t="shared" si="76"/>
        <v>0</v>
      </c>
      <c r="I130" s="46">
        <f t="shared" si="76"/>
        <v>0</v>
      </c>
      <c r="J130" s="46">
        <f t="shared" si="76"/>
        <v>0</v>
      </c>
      <c r="K130" s="33">
        <f t="shared" si="76"/>
        <v>0</v>
      </c>
    </row>
    <row r="131" spans="1:11" x14ac:dyDescent="0.25">
      <c r="A131" s="86"/>
      <c r="B131" s="60"/>
      <c r="C131" s="31" t="s">
        <v>6</v>
      </c>
      <c r="D131" s="28">
        <f t="shared" si="71"/>
        <v>0</v>
      </c>
      <c r="E131" s="32">
        <f>E134</f>
        <v>0</v>
      </c>
      <c r="F131" s="32">
        <f t="shared" si="76"/>
        <v>0</v>
      </c>
      <c r="G131" s="32">
        <f t="shared" si="76"/>
        <v>0</v>
      </c>
      <c r="H131" s="32">
        <f t="shared" si="76"/>
        <v>0</v>
      </c>
      <c r="I131" s="46">
        <f t="shared" si="76"/>
        <v>0</v>
      </c>
      <c r="J131" s="46">
        <f t="shared" si="76"/>
        <v>0</v>
      </c>
      <c r="K131" s="33">
        <f t="shared" si="76"/>
        <v>0</v>
      </c>
    </row>
    <row r="132" spans="1:11" x14ac:dyDescent="0.25">
      <c r="A132" s="86"/>
      <c r="B132" s="61" t="s">
        <v>29</v>
      </c>
      <c r="C132" s="12" t="s">
        <v>4</v>
      </c>
      <c r="D132" s="15">
        <f t="shared" si="71"/>
        <v>2869.11</v>
      </c>
      <c r="E132" s="1">
        <f>SUM(E133:E134)</f>
        <v>2869.11</v>
      </c>
      <c r="F132" s="1">
        <f>SUM(F133:F134)</f>
        <v>0</v>
      </c>
      <c r="G132" s="1">
        <f t="shared" ref="G132:K132" si="77">SUM(G133:G134)</f>
        <v>0</v>
      </c>
      <c r="H132" s="1">
        <f t="shared" si="77"/>
        <v>0</v>
      </c>
      <c r="I132" s="7">
        <f t="shared" si="77"/>
        <v>0</v>
      </c>
      <c r="J132" s="7">
        <f t="shared" si="77"/>
        <v>0</v>
      </c>
      <c r="K132" s="4">
        <f t="shared" si="77"/>
        <v>0</v>
      </c>
    </row>
    <row r="133" spans="1:11" x14ac:dyDescent="0.25">
      <c r="A133" s="86"/>
      <c r="B133" s="62"/>
      <c r="C133" s="19" t="s">
        <v>5</v>
      </c>
      <c r="D133" s="15">
        <f t="shared" si="71"/>
        <v>2869.11</v>
      </c>
      <c r="E133" s="5">
        <v>2869.11</v>
      </c>
      <c r="F133" s="5">
        <v>0</v>
      </c>
      <c r="G133" s="5">
        <v>0</v>
      </c>
      <c r="H133" s="5">
        <v>0</v>
      </c>
      <c r="I133" s="9">
        <v>0</v>
      </c>
      <c r="J133" s="9">
        <v>0</v>
      </c>
      <c r="K133" s="23">
        <v>0</v>
      </c>
    </row>
    <row r="134" spans="1:11" x14ac:dyDescent="0.25">
      <c r="A134" s="86"/>
      <c r="B134" s="63"/>
      <c r="C134" s="19" t="s">
        <v>6</v>
      </c>
      <c r="D134" s="15">
        <f t="shared" si="71"/>
        <v>0</v>
      </c>
      <c r="E134" s="5">
        <v>0</v>
      </c>
      <c r="F134" s="5">
        <v>0</v>
      </c>
      <c r="G134" s="5">
        <v>0</v>
      </c>
      <c r="H134" s="5">
        <v>0</v>
      </c>
      <c r="I134" s="9">
        <v>0</v>
      </c>
      <c r="J134" s="9">
        <v>0</v>
      </c>
      <c r="K134" s="23">
        <v>0</v>
      </c>
    </row>
    <row r="135" spans="1:11" x14ac:dyDescent="0.25">
      <c r="A135" s="86"/>
      <c r="B135" s="58" t="s">
        <v>62</v>
      </c>
      <c r="C135" s="27" t="s">
        <v>4</v>
      </c>
      <c r="D135" s="28">
        <f t="shared" si="71"/>
        <v>2897.94</v>
      </c>
      <c r="E135" s="29">
        <f>SUM(E136:E137)</f>
        <v>0</v>
      </c>
      <c r="F135" s="29">
        <f t="shared" ref="F135:K135" si="78">SUM(F136:F137)</f>
        <v>0</v>
      </c>
      <c r="G135" s="29">
        <f t="shared" si="78"/>
        <v>1158.8</v>
      </c>
      <c r="H135" s="29">
        <f t="shared" si="78"/>
        <v>1739.14</v>
      </c>
      <c r="I135" s="45">
        <f t="shared" si="78"/>
        <v>0</v>
      </c>
      <c r="J135" s="45">
        <f t="shared" si="78"/>
        <v>0</v>
      </c>
      <c r="K135" s="30">
        <f t="shared" si="78"/>
        <v>0</v>
      </c>
    </row>
    <row r="136" spans="1:11" x14ac:dyDescent="0.25">
      <c r="A136" s="86"/>
      <c r="B136" s="59"/>
      <c r="C136" s="31" t="s">
        <v>5</v>
      </c>
      <c r="D136" s="28">
        <f t="shared" si="71"/>
        <v>2897.94</v>
      </c>
      <c r="E136" s="32">
        <f>E139</f>
        <v>0</v>
      </c>
      <c r="F136" s="32">
        <f t="shared" ref="F136:K137" si="79">F139</f>
        <v>0</v>
      </c>
      <c r="G136" s="32">
        <f t="shared" si="79"/>
        <v>1158.8</v>
      </c>
      <c r="H136" s="32">
        <f t="shared" si="79"/>
        <v>1739.14</v>
      </c>
      <c r="I136" s="46">
        <f t="shared" si="79"/>
        <v>0</v>
      </c>
      <c r="J136" s="46">
        <f t="shared" si="79"/>
        <v>0</v>
      </c>
      <c r="K136" s="33">
        <f t="shared" si="79"/>
        <v>0</v>
      </c>
    </row>
    <row r="137" spans="1:11" x14ac:dyDescent="0.25">
      <c r="A137" s="86"/>
      <c r="B137" s="60"/>
      <c r="C137" s="31" t="s">
        <v>6</v>
      </c>
      <c r="D137" s="28">
        <f t="shared" si="71"/>
        <v>0</v>
      </c>
      <c r="E137" s="32">
        <f>E140</f>
        <v>0</v>
      </c>
      <c r="F137" s="32">
        <f t="shared" si="79"/>
        <v>0</v>
      </c>
      <c r="G137" s="32">
        <f t="shared" si="79"/>
        <v>0</v>
      </c>
      <c r="H137" s="32">
        <f t="shared" si="79"/>
        <v>0</v>
      </c>
      <c r="I137" s="46">
        <f t="shared" si="79"/>
        <v>0</v>
      </c>
      <c r="J137" s="46">
        <f t="shared" si="79"/>
        <v>0</v>
      </c>
      <c r="K137" s="33">
        <f t="shared" si="79"/>
        <v>0</v>
      </c>
    </row>
    <row r="138" spans="1:11" x14ac:dyDescent="0.25">
      <c r="A138" s="86"/>
      <c r="B138" s="61" t="s">
        <v>21</v>
      </c>
      <c r="C138" s="12" t="s">
        <v>4</v>
      </c>
      <c r="D138" s="15">
        <f t="shared" si="71"/>
        <v>2897.94</v>
      </c>
      <c r="E138" s="1">
        <f>SUM(E139:E140)</f>
        <v>0</v>
      </c>
      <c r="F138" s="1">
        <f t="shared" ref="F138:K138" si="80">SUM(F139:F140)</f>
        <v>0</v>
      </c>
      <c r="G138" s="1">
        <f t="shared" si="80"/>
        <v>1158.8</v>
      </c>
      <c r="H138" s="1">
        <f t="shared" si="80"/>
        <v>1739.14</v>
      </c>
      <c r="I138" s="7">
        <f t="shared" si="80"/>
        <v>0</v>
      </c>
      <c r="J138" s="7">
        <f t="shared" si="80"/>
        <v>0</v>
      </c>
      <c r="K138" s="4">
        <f t="shared" si="80"/>
        <v>0</v>
      </c>
    </row>
    <row r="139" spans="1:11" x14ac:dyDescent="0.25">
      <c r="A139" s="86"/>
      <c r="B139" s="62"/>
      <c r="C139" s="19" t="s">
        <v>5</v>
      </c>
      <c r="D139" s="15">
        <f t="shared" si="71"/>
        <v>2897.94</v>
      </c>
      <c r="E139" s="5">
        <v>0</v>
      </c>
      <c r="F139" s="5">
        <v>0</v>
      </c>
      <c r="G139" s="5">
        <v>1158.8</v>
      </c>
      <c r="H139" s="5">
        <v>1739.14</v>
      </c>
      <c r="I139" s="9">
        <v>0</v>
      </c>
      <c r="J139" s="9">
        <v>0</v>
      </c>
      <c r="K139" s="23">
        <v>0</v>
      </c>
    </row>
    <row r="140" spans="1:11" x14ac:dyDescent="0.25">
      <c r="A140" s="86"/>
      <c r="B140" s="63"/>
      <c r="C140" s="19" t="s">
        <v>6</v>
      </c>
      <c r="D140" s="15">
        <f t="shared" si="71"/>
        <v>0</v>
      </c>
      <c r="E140" s="5">
        <v>0</v>
      </c>
      <c r="F140" s="5">
        <v>0</v>
      </c>
      <c r="G140" s="5">
        <v>0</v>
      </c>
      <c r="H140" s="5">
        <v>0</v>
      </c>
      <c r="I140" s="9">
        <v>0</v>
      </c>
      <c r="J140" s="9">
        <v>0</v>
      </c>
      <c r="K140" s="23">
        <v>0</v>
      </c>
    </row>
    <row r="141" spans="1:11" x14ac:dyDescent="0.25">
      <c r="A141" s="86"/>
      <c r="B141" s="58" t="s">
        <v>63</v>
      </c>
      <c r="C141" s="27" t="s">
        <v>4</v>
      </c>
      <c r="D141" s="28">
        <f t="shared" si="71"/>
        <v>5129.09</v>
      </c>
      <c r="E141" s="29">
        <f>SUM(E142:E143)</f>
        <v>0</v>
      </c>
      <c r="F141" s="29">
        <f t="shared" ref="F141:K141" si="81">SUM(F142:F143)</f>
        <v>0</v>
      </c>
      <c r="G141" s="29">
        <f t="shared" si="81"/>
        <v>149.74</v>
      </c>
      <c r="H141" s="29">
        <f t="shared" si="81"/>
        <v>4979.3500000000004</v>
      </c>
      <c r="I141" s="45">
        <f t="shared" si="81"/>
        <v>0</v>
      </c>
      <c r="J141" s="45">
        <f t="shared" si="81"/>
        <v>0</v>
      </c>
      <c r="K141" s="30">
        <f t="shared" si="81"/>
        <v>0</v>
      </c>
    </row>
    <row r="142" spans="1:11" x14ac:dyDescent="0.25">
      <c r="A142" s="86"/>
      <c r="B142" s="59"/>
      <c r="C142" s="31" t="s">
        <v>5</v>
      </c>
      <c r="D142" s="28">
        <f t="shared" si="71"/>
        <v>5129.09</v>
      </c>
      <c r="E142" s="32">
        <f>E145</f>
        <v>0</v>
      </c>
      <c r="F142" s="32">
        <f t="shared" ref="F142:K143" si="82">F145</f>
        <v>0</v>
      </c>
      <c r="G142" s="32">
        <f t="shared" si="82"/>
        <v>149.74</v>
      </c>
      <c r="H142" s="32">
        <f>H145+H151+H148</f>
        <v>4979.3500000000004</v>
      </c>
      <c r="I142" s="46">
        <f t="shared" si="82"/>
        <v>0</v>
      </c>
      <c r="J142" s="46">
        <f t="shared" si="82"/>
        <v>0</v>
      </c>
      <c r="K142" s="33">
        <f t="shared" si="82"/>
        <v>0</v>
      </c>
    </row>
    <row r="143" spans="1:11" x14ac:dyDescent="0.25">
      <c r="A143" s="86"/>
      <c r="B143" s="60"/>
      <c r="C143" s="31" t="s">
        <v>6</v>
      </c>
      <c r="D143" s="28">
        <f t="shared" si="71"/>
        <v>0</v>
      </c>
      <c r="E143" s="32">
        <f>E146</f>
        <v>0</v>
      </c>
      <c r="F143" s="32">
        <f t="shared" si="82"/>
        <v>0</v>
      </c>
      <c r="G143" s="32">
        <f t="shared" si="82"/>
        <v>0</v>
      </c>
      <c r="H143" s="32">
        <f t="shared" si="82"/>
        <v>0</v>
      </c>
      <c r="I143" s="46">
        <f t="shared" si="82"/>
        <v>0</v>
      </c>
      <c r="J143" s="46">
        <f t="shared" si="82"/>
        <v>0</v>
      </c>
      <c r="K143" s="33">
        <f t="shared" si="82"/>
        <v>0</v>
      </c>
    </row>
    <row r="144" spans="1:11" x14ac:dyDescent="0.25">
      <c r="A144" s="86"/>
      <c r="B144" s="61" t="s">
        <v>22</v>
      </c>
      <c r="C144" s="12" t="s">
        <v>4</v>
      </c>
      <c r="D144" s="15">
        <f t="shared" si="71"/>
        <v>149.74</v>
      </c>
      <c r="E144" s="1">
        <f>SUM(E145:E146)</f>
        <v>0</v>
      </c>
      <c r="F144" s="1">
        <f t="shared" ref="F144:K144" si="83">SUM(F145:F146)</f>
        <v>0</v>
      </c>
      <c r="G144" s="1">
        <f t="shared" si="83"/>
        <v>149.74</v>
      </c>
      <c r="H144" s="1">
        <f t="shared" si="83"/>
        <v>0</v>
      </c>
      <c r="I144" s="7">
        <f t="shared" si="83"/>
        <v>0</v>
      </c>
      <c r="J144" s="7">
        <f t="shared" si="83"/>
        <v>0</v>
      </c>
      <c r="K144" s="4">
        <f t="shared" si="83"/>
        <v>0</v>
      </c>
    </row>
    <row r="145" spans="1:11" x14ac:dyDescent="0.25">
      <c r="A145" s="86"/>
      <c r="B145" s="62"/>
      <c r="C145" s="19" t="s">
        <v>5</v>
      </c>
      <c r="D145" s="15">
        <f t="shared" si="71"/>
        <v>149.74</v>
      </c>
      <c r="E145" s="5">
        <v>0</v>
      </c>
      <c r="F145" s="5">
        <v>0</v>
      </c>
      <c r="G145" s="5">
        <v>149.74</v>
      </c>
      <c r="H145" s="5">
        <v>0</v>
      </c>
      <c r="I145" s="9">
        <v>0</v>
      </c>
      <c r="J145" s="9">
        <v>0</v>
      </c>
      <c r="K145" s="23">
        <v>0</v>
      </c>
    </row>
    <row r="146" spans="1:11" x14ac:dyDescent="0.25">
      <c r="A146" s="86"/>
      <c r="B146" s="63"/>
      <c r="C146" s="19" t="s">
        <v>6</v>
      </c>
      <c r="D146" s="15">
        <f t="shared" si="71"/>
        <v>0</v>
      </c>
      <c r="E146" s="5">
        <v>0</v>
      </c>
      <c r="F146" s="5">
        <v>0</v>
      </c>
      <c r="G146" s="5">
        <v>0</v>
      </c>
      <c r="H146" s="5">
        <v>0</v>
      </c>
      <c r="I146" s="9">
        <v>0</v>
      </c>
      <c r="J146" s="9">
        <v>0</v>
      </c>
      <c r="K146" s="23">
        <v>0</v>
      </c>
    </row>
    <row r="147" spans="1:11" x14ac:dyDescent="0.25">
      <c r="A147" s="86"/>
      <c r="B147" s="61" t="s">
        <v>91</v>
      </c>
      <c r="C147" s="12" t="s">
        <v>4</v>
      </c>
      <c r="D147" s="15">
        <f t="shared" si="71"/>
        <v>194</v>
      </c>
      <c r="E147" s="1">
        <f>SUM(E148:E149)</f>
        <v>0</v>
      </c>
      <c r="F147" s="1">
        <f t="shared" ref="F147:K147" si="84">SUM(F148:F149)</f>
        <v>0</v>
      </c>
      <c r="G147" s="1">
        <f t="shared" si="84"/>
        <v>0</v>
      </c>
      <c r="H147" s="1">
        <f t="shared" si="84"/>
        <v>194</v>
      </c>
      <c r="I147" s="7">
        <f t="shared" si="84"/>
        <v>0</v>
      </c>
      <c r="J147" s="7">
        <f t="shared" si="84"/>
        <v>0</v>
      </c>
      <c r="K147" s="4">
        <f t="shared" si="84"/>
        <v>0</v>
      </c>
    </row>
    <row r="148" spans="1:11" x14ac:dyDescent="0.25">
      <c r="A148" s="86"/>
      <c r="B148" s="62"/>
      <c r="C148" s="19" t="s">
        <v>5</v>
      </c>
      <c r="D148" s="15">
        <f t="shared" si="71"/>
        <v>194</v>
      </c>
      <c r="E148" s="5">
        <v>0</v>
      </c>
      <c r="F148" s="5">
        <v>0</v>
      </c>
      <c r="G148" s="5">
        <v>0</v>
      </c>
      <c r="H148" s="5">
        <v>194</v>
      </c>
      <c r="I148" s="9">
        <v>0</v>
      </c>
      <c r="J148" s="9">
        <v>0</v>
      </c>
      <c r="K148" s="23">
        <v>0</v>
      </c>
    </row>
    <row r="149" spans="1:11" x14ac:dyDescent="0.25">
      <c r="A149" s="86"/>
      <c r="B149" s="63"/>
      <c r="C149" s="19" t="s">
        <v>6</v>
      </c>
      <c r="D149" s="15">
        <f t="shared" si="71"/>
        <v>0</v>
      </c>
      <c r="E149" s="5">
        <v>0</v>
      </c>
      <c r="F149" s="5">
        <v>0</v>
      </c>
      <c r="G149" s="5">
        <v>0</v>
      </c>
      <c r="H149" s="5">
        <v>0</v>
      </c>
      <c r="I149" s="9">
        <v>0</v>
      </c>
      <c r="J149" s="9">
        <v>0</v>
      </c>
      <c r="K149" s="23">
        <v>0</v>
      </c>
    </row>
    <row r="150" spans="1:11" x14ac:dyDescent="0.25">
      <c r="A150" s="86"/>
      <c r="B150" s="61" t="s">
        <v>89</v>
      </c>
      <c r="C150" s="12" t="s">
        <v>4</v>
      </c>
      <c r="D150" s="15">
        <f t="shared" ref="D150:D152" si="85">SUM(E150:K150)</f>
        <v>4785.3500000000004</v>
      </c>
      <c r="E150" s="1">
        <f>SUM(E151:E152)</f>
        <v>0</v>
      </c>
      <c r="F150" s="1">
        <f t="shared" ref="F150:K150" si="86">SUM(F151:F152)</f>
        <v>0</v>
      </c>
      <c r="G150" s="1">
        <f t="shared" si="86"/>
        <v>0</v>
      </c>
      <c r="H150" s="1">
        <f t="shared" si="86"/>
        <v>4785.3500000000004</v>
      </c>
      <c r="I150" s="7">
        <f t="shared" si="86"/>
        <v>0</v>
      </c>
      <c r="J150" s="7">
        <f t="shared" si="86"/>
        <v>0</v>
      </c>
      <c r="K150" s="4">
        <f t="shared" si="86"/>
        <v>0</v>
      </c>
    </row>
    <row r="151" spans="1:11" x14ac:dyDescent="0.25">
      <c r="A151" s="86"/>
      <c r="B151" s="62"/>
      <c r="C151" s="19" t="s">
        <v>5</v>
      </c>
      <c r="D151" s="15">
        <f t="shared" si="85"/>
        <v>4785.3500000000004</v>
      </c>
      <c r="E151" s="5">
        <v>0</v>
      </c>
      <c r="F151" s="5">
        <v>0</v>
      </c>
      <c r="G151" s="5">
        <v>0</v>
      </c>
      <c r="H151" s="5">
        <v>4785.3500000000004</v>
      </c>
      <c r="I151" s="9">
        <v>0</v>
      </c>
      <c r="J151" s="9">
        <v>0</v>
      </c>
      <c r="K151" s="23">
        <v>0</v>
      </c>
    </row>
    <row r="152" spans="1:11" x14ac:dyDescent="0.25">
      <c r="A152" s="86"/>
      <c r="B152" s="63"/>
      <c r="C152" s="19" t="s">
        <v>6</v>
      </c>
      <c r="D152" s="15">
        <f t="shared" si="85"/>
        <v>0</v>
      </c>
      <c r="E152" s="5">
        <v>0</v>
      </c>
      <c r="F152" s="5">
        <v>0</v>
      </c>
      <c r="G152" s="5">
        <v>0</v>
      </c>
      <c r="H152" s="5">
        <v>0</v>
      </c>
      <c r="I152" s="9">
        <v>0</v>
      </c>
      <c r="J152" s="9">
        <v>0</v>
      </c>
      <c r="K152" s="23">
        <v>0</v>
      </c>
    </row>
    <row r="153" spans="1:11" x14ac:dyDescent="0.25">
      <c r="A153" s="86"/>
      <c r="B153" s="58" t="s">
        <v>82</v>
      </c>
      <c r="C153" s="27" t="s">
        <v>4</v>
      </c>
      <c r="D153" s="28">
        <f t="shared" si="71"/>
        <v>10622.29</v>
      </c>
      <c r="E153" s="29">
        <f>SUM(E154:E155)</f>
        <v>0</v>
      </c>
      <c r="F153" s="29">
        <f t="shared" ref="F153:K153" si="87">SUM(F154:F155)</f>
        <v>0</v>
      </c>
      <c r="G153" s="29">
        <f>SUM(G154:G155)</f>
        <v>1453.8899999999999</v>
      </c>
      <c r="H153" s="29">
        <f t="shared" si="87"/>
        <v>2292.1</v>
      </c>
      <c r="I153" s="45">
        <f t="shared" si="87"/>
        <v>2292.1</v>
      </c>
      <c r="J153" s="45">
        <f t="shared" si="87"/>
        <v>2292.1</v>
      </c>
      <c r="K153" s="30">
        <f t="shared" si="87"/>
        <v>2292.1</v>
      </c>
    </row>
    <row r="154" spans="1:11" x14ac:dyDescent="0.25">
      <c r="A154" s="86"/>
      <c r="B154" s="59"/>
      <c r="C154" s="31" t="s">
        <v>5</v>
      </c>
      <c r="D154" s="28">
        <f t="shared" si="71"/>
        <v>10622.29</v>
      </c>
      <c r="E154" s="32">
        <f>E157</f>
        <v>0</v>
      </c>
      <c r="F154" s="32">
        <f t="shared" ref="F154:K155" si="88">F157</f>
        <v>0</v>
      </c>
      <c r="G154" s="32">
        <f>G157+G160+G163</f>
        <v>1453.8899999999999</v>
      </c>
      <c r="H154" s="32">
        <f t="shared" ref="H154:J154" si="89">H157+H160+H163</f>
        <v>2292.1</v>
      </c>
      <c r="I154" s="32">
        <f t="shared" si="89"/>
        <v>2292.1</v>
      </c>
      <c r="J154" s="32">
        <f t="shared" si="89"/>
        <v>2292.1</v>
      </c>
      <c r="K154" s="33">
        <f>K157+K160+K163</f>
        <v>2292.1</v>
      </c>
    </row>
    <row r="155" spans="1:11" x14ac:dyDescent="0.25">
      <c r="A155" s="86"/>
      <c r="B155" s="60"/>
      <c r="C155" s="31" t="s">
        <v>6</v>
      </c>
      <c r="D155" s="28">
        <f t="shared" si="71"/>
        <v>0</v>
      </c>
      <c r="E155" s="32">
        <f>E158</f>
        <v>0</v>
      </c>
      <c r="F155" s="32">
        <f t="shared" si="88"/>
        <v>0</v>
      </c>
      <c r="G155" s="32">
        <f t="shared" si="88"/>
        <v>0</v>
      </c>
      <c r="H155" s="32">
        <f t="shared" si="88"/>
        <v>0</v>
      </c>
      <c r="I155" s="46">
        <f t="shared" si="88"/>
        <v>0</v>
      </c>
      <c r="J155" s="46">
        <f t="shared" si="88"/>
        <v>0</v>
      </c>
      <c r="K155" s="33">
        <f t="shared" si="88"/>
        <v>0</v>
      </c>
    </row>
    <row r="156" spans="1:11" x14ac:dyDescent="0.25">
      <c r="A156" s="86"/>
      <c r="B156" s="61" t="s">
        <v>83</v>
      </c>
      <c r="C156" s="12" t="s">
        <v>4</v>
      </c>
      <c r="D156" s="15">
        <f t="shared" si="71"/>
        <v>729.68</v>
      </c>
      <c r="E156" s="1">
        <f>SUM(E157:E158)</f>
        <v>0</v>
      </c>
      <c r="F156" s="1">
        <f t="shared" ref="F156:K156" si="90">SUM(F157:F158)</f>
        <v>0</v>
      </c>
      <c r="G156" s="1">
        <f t="shared" si="90"/>
        <v>729.68</v>
      </c>
      <c r="H156" s="1">
        <f t="shared" si="90"/>
        <v>0</v>
      </c>
      <c r="I156" s="7">
        <f t="shared" si="90"/>
        <v>0</v>
      </c>
      <c r="J156" s="7">
        <f t="shared" si="90"/>
        <v>0</v>
      </c>
      <c r="K156" s="4">
        <f t="shared" si="90"/>
        <v>0</v>
      </c>
    </row>
    <row r="157" spans="1:11" x14ac:dyDescent="0.25">
      <c r="A157" s="86"/>
      <c r="B157" s="62"/>
      <c r="C157" s="19" t="s">
        <v>5</v>
      </c>
      <c r="D157" s="15">
        <f t="shared" si="71"/>
        <v>729.68</v>
      </c>
      <c r="E157" s="5">
        <v>0</v>
      </c>
      <c r="F157" s="5">
        <v>0</v>
      </c>
      <c r="G157" s="5">
        <v>729.68</v>
      </c>
      <c r="H157" s="5">
        <v>0</v>
      </c>
      <c r="I157" s="9">
        <v>0</v>
      </c>
      <c r="J157" s="9">
        <v>0</v>
      </c>
      <c r="K157" s="23">
        <v>0</v>
      </c>
    </row>
    <row r="158" spans="1:11" x14ac:dyDescent="0.25">
      <c r="A158" s="86"/>
      <c r="B158" s="63"/>
      <c r="C158" s="19" t="s">
        <v>6</v>
      </c>
      <c r="D158" s="15">
        <f t="shared" si="71"/>
        <v>0</v>
      </c>
      <c r="E158" s="5">
        <v>0</v>
      </c>
      <c r="F158" s="5">
        <v>0</v>
      </c>
      <c r="G158" s="5">
        <v>0</v>
      </c>
      <c r="H158" s="5">
        <v>0</v>
      </c>
      <c r="I158" s="9">
        <v>0</v>
      </c>
      <c r="J158" s="9">
        <v>0</v>
      </c>
      <c r="K158" s="23">
        <v>0</v>
      </c>
    </row>
    <row r="159" spans="1:11" x14ac:dyDescent="0.25">
      <c r="A159" s="86"/>
      <c r="B159" s="61" t="s">
        <v>87</v>
      </c>
      <c r="C159" s="12" t="s">
        <v>4</v>
      </c>
      <c r="D159" s="15">
        <f t="shared" ref="D159:D161" si="91">SUM(E159:K159)</f>
        <v>724.21</v>
      </c>
      <c r="E159" s="1">
        <f>SUM(E160:E161)</f>
        <v>0</v>
      </c>
      <c r="F159" s="1">
        <f t="shared" ref="F159:K159" si="92">SUM(F160:F161)</f>
        <v>0</v>
      </c>
      <c r="G159" s="1">
        <f t="shared" si="92"/>
        <v>724.21</v>
      </c>
      <c r="H159" s="1">
        <f t="shared" si="92"/>
        <v>0</v>
      </c>
      <c r="I159" s="7">
        <f t="shared" si="92"/>
        <v>0</v>
      </c>
      <c r="J159" s="7">
        <f t="shared" si="92"/>
        <v>0</v>
      </c>
      <c r="K159" s="4">
        <f t="shared" si="92"/>
        <v>0</v>
      </c>
    </row>
    <row r="160" spans="1:11" x14ac:dyDescent="0.25">
      <c r="A160" s="86"/>
      <c r="B160" s="62"/>
      <c r="C160" s="19" t="s">
        <v>5</v>
      </c>
      <c r="D160" s="15">
        <f t="shared" si="91"/>
        <v>724.21</v>
      </c>
      <c r="E160" s="5">
        <v>0</v>
      </c>
      <c r="F160" s="5">
        <v>0</v>
      </c>
      <c r="G160" s="5">
        <v>724.21</v>
      </c>
      <c r="H160" s="5">
        <v>0</v>
      </c>
      <c r="I160" s="9">
        <v>0</v>
      </c>
      <c r="J160" s="9">
        <v>0</v>
      </c>
      <c r="K160" s="23">
        <v>0</v>
      </c>
    </row>
    <row r="161" spans="1:11" x14ac:dyDescent="0.25">
      <c r="A161" s="86"/>
      <c r="B161" s="63"/>
      <c r="C161" s="19" t="s">
        <v>6</v>
      </c>
      <c r="D161" s="15">
        <f t="shared" si="91"/>
        <v>0</v>
      </c>
      <c r="E161" s="5">
        <v>0</v>
      </c>
      <c r="F161" s="5">
        <v>0</v>
      </c>
      <c r="G161" s="5">
        <v>0</v>
      </c>
      <c r="H161" s="5">
        <v>0</v>
      </c>
      <c r="I161" s="9">
        <v>0</v>
      </c>
      <c r="J161" s="9">
        <v>0</v>
      </c>
      <c r="K161" s="23">
        <v>0</v>
      </c>
    </row>
    <row r="162" spans="1:11" x14ac:dyDescent="0.25">
      <c r="A162" s="86"/>
      <c r="B162" s="61" t="s">
        <v>88</v>
      </c>
      <c r="C162" s="12" t="s">
        <v>4</v>
      </c>
      <c r="D162" s="15">
        <f t="shared" ref="D162:D164" si="93">SUM(E162:K162)</f>
        <v>9168.4</v>
      </c>
      <c r="E162" s="1">
        <f>SUM(E163:E164)</f>
        <v>0</v>
      </c>
      <c r="F162" s="1">
        <f t="shared" ref="F162:K162" si="94">SUM(F163:F164)</f>
        <v>0</v>
      </c>
      <c r="G162" s="1">
        <f t="shared" si="94"/>
        <v>0</v>
      </c>
      <c r="H162" s="1">
        <f t="shared" si="94"/>
        <v>2292.1</v>
      </c>
      <c r="I162" s="7">
        <f t="shared" si="94"/>
        <v>2292.1</v>
      </c>
      <c r="J162" s="7">
        <f t="shared" si="94"/>
        <v>2292.1</v>
      </c>
      <c r="K162" s="4">
        <f t="shared" si="94"/>
        <v>2292.1</v>
      </c>
    </row>
    <row r="163" spans="1:11" x14ac:dyDescent="0.25">
      <c r="A163" s="86"/>
      <c r="B163" s="62"/>
      <c r="C163" s="19" t="s">
        <v>5</v>
      </c>
      <c r="D163" s="15">
        <f t="shared" si="93"/>
        <v>9168.4</v>
      </c>
      <c r="E163" s="5">
        <v>0</v>
      </c>
      <c r="F163" s="5">
        <v>0</v>
      </c>
      <c r="G163" s="5">
        <v>0</v>
      </c>
      <c r="H163" s="5">
        <v>2292.1</v>
      </c>
      <c r="I163" s="9">
        <v>2292.1</v>
      </c>
      <c r="J163" s="9">
        <v>2292.1</v>
      </c>
      <c r="K163" s="23">
        <v>2292.1</v>
      </c>
    </row>
    <row r="164" spans="1:11" x14ac:dyDescent="0.25">
      <c r="A164" s="86"/>
      <c r="B164" s="63"/>
      <c r="C164" s="19" t="s">
        <v>6</v>
      </c>
      <c r="D164" s="15">
        <f t="shared" si="93"/>
        <v>0</v>
      </c>
      <c r="E164" s="5">
        <v>0</v>
      </c>
      <c r="F164" s="5">
        <v>0</v>
      </c>
      <c r="G164" s="5">
        <v>0</v>
      </c>
      <c r="H164" s="5">
        <v>0</v>
      </c>
      <c r="I164" s="9">
        <v>0</v>
      </c>
      <c r="J164" s="9">
        <v>0</v>
      </c>
      <c r="K164" s="23">
        <v>0</v>
      </c>
    </row>
    <row r="165" spans="1:11" x14ac:dyDescent="0.25">
      <c r="A165" s="86"/>
      <c r="B165" s="58" t="s">
        <v>64</v>
      </c>
      <c r="C165" s="27" t="s">
        <v>4</v>
      </c>
      <c r="D165" s="28">
        <f t="shared" si="71"/>
        <v>14184.11</v>
      </c>
      <c r="E165" s="29">
        <f>SUM(E166:E167)</f>
        <v>0</v>
      </c>
      <c r="F165" s="29">
        <f t="shared" ref="F165:K165" si="95">SUM(F166:F167)</f>
        <v>14184.11</v>
      </c>
      <c r="G165" s="29">
        <f t="shared" si="95"/>
        <v>0</v>
      </c>
      <c r="H165" s="29">
        <f t="shared" si="95"/>
        <v>0</v>
      </c>
      <c r="I165" s="45">
        <f t="shared" si="95"/>
        <v>0</v>
      </c>
      <c r="J165" s="45">
        <f t="shared" si="95"/>
        <v>0</v>
      </c>
      <c r="K165" s="30">
        <f t="shared" si="95"/>
        <v>0</v>
      </c>
    </row>
    <row r="166" spans="1:11" x14ac:dyDescent="0.25">
      <c r="A166" s="86"/>
      <c r="B166" s="59"/>
      <c r="C166" s="31" t="s">
        <v>5</v>
      </c>
      <c r="D166" s="28">
        <f t="shared" si="71"/>
        <v>14184.11</v>
      </c>
      <c r="E166" s="32">
        <f>E169</f>
        <v>0</v>
      </c>
      <c r="F166" s="32">
        <f t="shared" ref="F166:K167" si="96">F169</f>
        <v>14184.11</v>
      </c>
      <c r="G166" s="32">
        <f t="shared" si="96"/>
        <v>0</v>
      </c>
      <c r="H166" s="32">
        <f t="shared" si="96"/>
        <v>0</v>
      </c>
      <c r="I166" s="46">
        <f t="shared" si="96"/>
        <v>0</v>
      </c>
      <c r="J166" s="46">
        <f t="shared" si="96"/>
        <v>0</v>
      </c>
      <c r="K166" s="33">
        <f t="shared" si="96"/>
        <v>0</v>
      </c>
    </row>
    <row r="167" spans="1:11" x14ac:dyDescent="0.25">
      <c r="A167" s="86"/>
      <c r="B167" s="60"/>
      <c r="C167" s="31" t="s">
        <v>6</v>
      </c>
      <c r="D167" s="28">
        <f t="shared" si="71"/>
        <v>0</v>
      </c>
      <c r="E167" s="32">
        <f>E170</f>
        <v>0</v>
      </c>
      <c r="F167" s="32">
        <f t="shared" si="96"/>
        <v>0</v>
      </c>
      <c r="G167" s="32">
        <f t="shared" si="96"/>
        <v>0</v>
      </c>
      <c r="H167" s="32">
        <f t="shared" si="96"/>
        <v>0</v>
      </c>
      <c r="I167" s="46">
        <f t="shared" si="96"/>
        <v>0</v>
      </c>
      <c r="J167" s="46">
        <f t="shared" si="96"/>
        <v>0</v>
      </c>
      <c r="K167" s="33">
        <f t="shared" si="96"/>
        <v>0</v>
      </c>
    </row>
    <row r="168" spans="1:11" x14ac:dyDescent="0.25">
      <c r="A168" s="86"/>
      <c r="B168" s="61" t="s">
        <v>23</v>
      </c>
      <c r="C168" s="12" t="s">
        <v>4</v>
      </c>
      <c r="D168" s="15">
        <f t="shared" si="71"/>
        <v>14184.11</v>
      </c>
      <c r="E168" s="1">
        <f>SUM(E169:E170)</f>
        <v>0</v>
      </c>
      <c r="F168" s="1">
        <f t="shared" ref="F168:K168" si="97">SUM(F169:F170)</f>
        <v>14184.11</v>
      </c>
      <c r="G168" s="1">
        <f t="shared" si="97"/>
        <v>0</v>
      </c>
      <c r="H168" s="1">
        <f t="shared" si="97"/>
        <v>0</v>
      </c>
      <c r="I168" s="7">
        <f t="shared" si="97"/>
        <v>0</v>
      </c>
      <c r="J168" s="7">
        <f t="shared" si="97"/>
        <v>0</v>
      </c>
      <c r="K168" s="4">
        <f t="shared" si="97"/>
        <v>0</v>
      </c>
    </row>
    <row r="169" spans="1:11" x14ac:dyDescent="0.25">
      <c r="A169" s="86"/>
      <c r="B169" s="62"/>
      <c r="C169" s="19" t="s">
        <v>5</v>
      </c>
      <c r="D169" s="15">
        <f>SUM(E169:K169)</f>
        <v>14184.11</v>
      </c>
      <c r="E169" s="5">
        <v>0</v>
      </c>
      <c r="F169" s="5">
        <v>14184.11</v>
      </c>
      <c r="G169" s="5">
        <v>0</v>
      </c>
      <c r="H169" s="5">
        <v>0</v>
      </c>
      <c r="I169" s="9">
        <v>0</v>
      </c>
      <c r="J169" s="9">
        <v>0</v>
      </c>
      <c r="K169" s="23">
        <v>0</v>
      </c>
    </row>
    <row r="170" spans="1:11" ht="14.4" thickBot="1" x14ac:dyDescent="0.3">
      <c r="A170" s="95"/>
      <c r="B170" s="116"/>
      <c r="C170" s="20" t="s">
        <v>6</v>
      </c>
      <c r="D170" s="16">
        <f t="shared" si="71"/>
        <v>0</v>
      </c>
      <c r="E170" s="6">
        <v>0</v>
      </c>
      <c r="F170" s="6">
        <v>0</v>
      </c>
      <c r="G170" s="6">
        <v>0</v>
      </c>
      <c r="H170" s="6">
        <v>0</v>
      </c>
      <c r="I170" s="10">
        <v>0</v>
      </c>
      <c r="J170" s="10">
        <v>0</v>
      </c>
      <c r="K170" s="26">
        <v>0</v>
      </c>
    </row>
    <row r="171" spans="1:11" x14ac:dyDescent="0.25">
      <c r="A171" s="113" t="s">
        <v>32</v>
      </c>
      <c r="B171" s="106"/>
      <c r="C171" s="34" t="s">
        <v>31</v>
      </c>
      <c r="D171" s="49">
        <f>SUM(E171:K171)</f>
        <v>491061.44000000006</v>
      </c>
      <c r="E171" s="36">
        <f>SUM(E172:E173)</f>
        <v>56539.95</v>
      </c>
      <c r="F171" s="36">
        <f t="shared" ref="F171:K171" si="98">SUM(F172:F173)</f>
        <v>62523.93</v>
      </c>
      <c r="G171" s="36">
        <f t="shared" si="98"/>
        <v>83090</v>
      </c>
      <c r="H171" s="36">
        <f t="shared" si="98"/>
        <v>73167.200000000012</v>
      </c>
      <c r="I171" s="36">
        <f t="shared" si="98"/>
        <v>73167.200000000012</v>
      </c>
      <c r="J171" s="36">
        <f t="shared" si="98"/>
        <v>69405.950000000012</v>
      </c>
      <c r="K171" s="37">
        <f t="shared" si="98"/>
        <v>73167.209999999992</v>
      </c>
    </row>
    <row r="172" spans="1:11" x14ac:dyDescent="0.25">
      <c r="A172" s="114"/>
      <c r="B172" s="107"/>
      <c r="C172" s="38" t="s">
        <v>5</v>
      </c>
      <c r="D172" s="39">
        <f t="shared" ref="D172:D173" si="99">SUM(E172:K172)</f>
        <v>310224.27</v>
      </c>
      <c r="E172" s="40">
        <f>E175+E184+E190+E196</f>
        <v>40939.949999999997</v>
      </c>
      <c r="F172" s="40">
        <f t="shared" ref="F172:J172" si="100">F175+F184+F190+F196</f>
        <v>42523.93</v>
      </c>
      <c r="G172" s="40">
        <f t="shared" si="100"/>
        <v>57852.829999999994</v>
      </c>
      <c r="H172" s="40">
        <f t="shared" si="100"/>
        <v>43167.200000000004</v>
      </c>
      <c r="I172" s="40">
        <f t="shared" si="100"/>
        <v>43167.200000000004</v>
      </c>
      <c r="J172" s="40">
        <f t="shared" si="100"/>
        <v>39405.950000000004</v>
      </c>
      <c r="K172" s="41">
        <f>K175+K184+K190+K196</f>
        <v>43167.21</v>
      </c>
    </row>
    <row r="173" spans="1:11" x14ac:dyDescent="0.25">
      <c r="A173" s="114"/>
      <c r="B173" s="107"/>
      <c r="C173" s="38" t="s">
        <v>6</v>
      </c>
      <c r="D173" s="48">
        <f t="shared" si="99"/>
        <v>180837.16999999998</v>
      </c>
      <c r="E173" s="40">
        <f>E176+E185+E191+E197</f>
        <v>15600</v>
      </c>
      <c r="F173" s="40">
        <f t="shared" ref="F173:K173" si="101">F179+F182+F188+F200+F194</f>
        <v>20000</v>
      </c>
      <c r="G173" s="40">
        <f t="shared" si="101"/>
        <v>25237.17</v>
      </c>
      <c r="H173" s="40">
        <f>H179+H182+H188+H200+H194</f>
        <v>30000</v>
      </c>
      <c r="I173" s="40">
        <f t="shared" si="101"/>
        <v>30000</v>
      </c>
      <c r="J173" s="40">
        <f t="shared" si="101"/>
        <v>30000</v>
      </c>
      <c r="K173" s="41">
        <f t="shared" si="101"/>
        <v>30000</v>
      </c>
    </row>
    <row r="174" spans="1:11" x14ac:dyDescent="0.25">
      <c r="A174" s="114"/>
      <c r="B174" s="58" t="s">
        <v>76</v>
      </c>
      <c r="C174" s="27" t="s">
        <v>4</v>
      </c>
      <c r="D174" s="28">
        <f>SUM(E174:K174)</f>
        <v>451262.39000000007</v>
      </c>
      <c r="E174" s="29">
        <f>SUM(E175:E176)</f>
        <v>55126.720000000001</v>
      </c>
      <c r="F174" s="29">
        <f t="shared" ref="F174:K174" si="102">SUM(F175:F176)</f>
        <v>62230.879999999997</v>
      </c>
      <c r="G174" s="29">
        <f t="shared" si="102"/>
        <v>75039.19</v>
      </c>
      <c r="H174" s="29">
        <f t="shared" si="102"/>
        <v>64716.4</v>
      </c>
      <c r="I174" s="45">
        <f t="shared" si="102"/>
        <v>64716.4</v>
      </c>
      <c r="J174" s="45">
        <f t="shared" si="102"/>
        <v>64716.4</v>
      </c>
      <c r="K174" s="30">
        <f t="shared" si="102"/>
        <v>64716.4</v>
      </c>
    </row>
    <row r="175" spans="1:11" x14ac:dyDescent="0.25">
      <c r="A175" s="114"/>
      <c r="B175" s="59"/>
      <c r="C175" s="31" t="s">
        <v>5</v>
      </c>
      <c r="D175" s="28">
        <f t="shared" ref="D175:D218" si="103">SUM(E175:K175)</f>
        <v>270425.21999999997</v>
      </c>
      <c r="E175" s="32">
        <f>E178+E181</f>
        <v>39526.720000000001</v>
      </c>
      <c r="F175" s="32">
        <f t="shared" ref="F175:H176" si="104">F178+F181</f>
        <v>42230.879999999997</v>
      </c>
      <c r="G175" s="32">
        <f t="shared" si="104"/>
        <v>49802.02</v>
      </c>
      <c r="H175" s="32">
        <f t="shared" si="104"/>
        <v>34716.400000000001</v>
      </c>
      <c r="I175" s="46">
        <f>I178+I181</f>
        <v>34716.400000000001</v>
      </c>
      <c r="J175" s="46">
        <f t="shared" ref="J175:K176" si="105">J178+J181</f>
        <v>34716.400000000001</v>
      </c>
      <c r="K175" s="33">
        <f t="shared" si="105"/>
        <v>34716.400000000001</v>
      </c>
    </row>
    <row r="176" spans="1:11" x14ac:dyDescent="0.25">
      <c r="A176" s="114"/>
      <c r="B176" s="60"/>
      <c r="C176" s="31" t="s">
        <v>6</v>
      </c>
      <c r="D176" s="28">
        <f t="shared" si="103"/>
        <v>180837.16999999998</v>
      </c>
      <c r="E176" s="32">
        <f>E179+E182</f>
        <v>15600</v>
      </c>
      <c r="F176" s="32">
        <f t="shared" si="104"/>
        <v>20000</v>
      </c>
      <c r="G176" s="32">
        <f t="shared" si="104"/>
        <v>25237.17</v>
      </c>
      <c r="H176" s="32">
        <f t="shared" si="104"/>
        <v>30000</v>
      </c>
      <c r="I176" s="46">
        <f>I179+I182</f>
        <v>30000</v>
      </c>
      <c r="J176" s="46">
        <f t="shared" si="105"/>
        <v>30000</v>
      </c>
      <c r="K176" s="33">
        <f t="shared" si="105"/>
        <v>30000</v>
      </c>
    </row>
    <row r="177" spans="1:11" x14ac:dyDescent="0.25">
      <c r="A177" s="114"/>
      <c r="B177" s="81" t="s">
        <v>35</v>
      </c>
      <c r="C177" s="12" t="s">
        <v>4</v>
      </c>
      <c r="D177" s="47">
        <f t="shared" si="103"/>
        <v>117357.6</v>
      </c>
      <c r="E177" s="1">
        <f>SUM(E178:E179)</f>
        <v>55126.720000000001</v>
      </c>
      <c r="F177" s="1">
        <f t="shared" ref="F177:K177" si="106">SUM(F178:F179)</f>
        <v>62230.879999999997</v>
      </c>
      <c r="G177" s="1">
        <f t="shared" si="106"/>
        <v>0</v>
      </c>
      <c r="H177" s="1">
        <f t="shared" si="106"/>
        <v>0</v>
      </c>
      <c r="I177" s="7">
        <f t="shared" si="106"/>
        <v>0</v>
      </c>
      <c r="J177" s="7">
        <f t="shared" si="106"/>
        <v>0</v>
      </c>
      <c r="K177" s="4">
        <f t="shared" si="106"/>
        <v>0</v>
      </c>
    </row>
    <row r="178" spans="1:11" x14ac:dyDescent="0.25">
      <c r="A178" s="114"/>
      <c r="B178" s="81"/>
      <c r="C178" s="19" t="s">
        <v>5</v>
      </c>
      <c r="D178" s="47">
        <f t="shared" si="103"/>
        <v>81757.600000000006</v>
      </c>
      <c r="E178" s="5">
        <v>39526.720000000001</v>
      </c>
      <c r="F178" s="5">
        <v>42230.879999999997</v>
      </c>
      <c r="G178" s="5">
        <v>0</v>
      </c>
      <c r="H178" s="5">
        <v>0</v>
      </c>
      <c r="I178" s="9">
        <v>0</v>
      </c>
      <c r="J178" s="9">
        <v>0</v>
      </c>
      <c r="K178" s="23">
        <v>0</v>
      </c>
    </row>
    <row r="179" spans="1:11" x14ac:dyDescent="0.25">
      <c r="A179" s="114"/>
      <c r="B179" s="81"/>
      <c r="C179" s="19" t="s">
        <v>6</v>
      </c>
      <c r="D179" s="47">
        <f t="shared" si="103"/>
        <v>35600</v>
      </c>
      <c r="E179" s="5">
        <v>15600</v>
      </c>
      <c r="F179" s="5">
        <v>20000</v>
      </c>
      <c r="G179" s="5">
        <v>0</v>
      </c>
      <c r="H179" s="5">
        <v>0</v>
      </c>
      <c r="I179" s="9">
        <v>0</v>
      </c>
      <c r="J179" s="9">
        <v>0</v>
      </c>
      <c r="K179" s="23">
        <v>0</v>
      </c>
    </row>
    <row r="180" spans="1:11" x14ac:dyDescent="0.25">
      <c r="A180" s="114"/>
      <c r="B180" s="81" t="s">
        <v>33</v>
      </c>
      <c r="C180" s="12" t="s">
        <v>4</v>
      </c>
      <c r="D180" s="47">
        <f t="shared" si="103"/>
        <v>333904.79000000004</v>
      </c>
      <c r="E180" s="1">
        <f>SUM(E181:E182)</f>
        <v>0</v>
      </c>
      <c r="F180" s="1">
        <f t="shared" ref="F180:K180" si="107">SUM(F181:F182)</f>
        <v>0</v>
      </c>
      <c r="G180" s="1">
        <f t="shared" si="107"/>
        <v>75039.19</v>
      </c>
      <c r="H180" s="1">
        <f t="shared" si="107"/>
        <v>64716.4</v>
      </c>
      <c r="I180" s="7">
        <f t="shared" si="107"/>
        <v>64716.4</v>
      </c>
      <c r="J180" s="7">
        <f t="shared" si="107"/>
        <v>64716.4</v>
      </c>
      <c r="K180" s="4">
        <f t="shared" si="107"/>
        <v>64716.4</v>
      </c>
    </row>
    <row r="181" spans="1:11" x14ac:dyDescent="0.25">
      <c r="A181" s="114"/>
      <c r="B181" s="81"/>
      <c r="C181" s="19" t="s">
        <v>5</v>
      </c>
      <c r="D181" s="47">
        <f t="shared" si="103"/>
        <v>188667.62</v>
      </c>
      <c r="E181" s="5">
        <v>0</v>
      </c>
      <c r="F181" s="5">
        <v>0</v>
      </c>
      <c r="G181" s="5">
        <v>49802.02</v>
      </c>
      <c r="H181" s="5">
        <v>34716.400000000001</v>
      </c>
      <c r="I181" s="9">
        <v>34716.400000000001</v>
      </c>
      <c r="J181" s="9">
        <v>34716.400000000001</v>
      </c>
      <c r="K181" s="23">
        <v>34716.400000000001</v>
      </c>
    </row>
    <row r="182" spans="1:11" x14ac:dyDescent="0.25">
      <c r="A182" s="114"/>
      <c r="B182" s="81"/>
      <c r="C182" s="19" t="s">
        <v>6</v>
      </c>
      <c r="D182" s="47">
        <f t="shared" si="103"/>
        <v>145237.16999999998</v>
      </c>
      <c r="E182" s="5">
        <v>0</v>
      </c>
      <c r="F182" s="5">
        <v>0</v>
      </c>
      <c r="G182" s="5">
        <v>25237.17</v>
      </c>
      <c r="H182" s="5">
        <v>30000</v>
      </c>
      <c r="I182" s="9">
        <v>30000</v>
      </c>
      <c r="J182" s="9">
        <v>30000</v>
      </c>
      <c r="K182" s="23">
        <v>30000</v>
      </c>
    </row>
    <row r="183" spans="1:11" x14ac:dyDescent="0.25">
      <c r="A183" s="114"/>
      <c r="B183" s="58" t="s">
        <v>75</v>
      </c>
      <c r="C183" s="27" t="s">
        <v>4</v>
      </c>
      <c r="D183" s="28">
        <f t="shared" si="103"/>
        <v>9893.58</v>
      </c>
      <c r="E183" s="29">
        <f>SUM(E184:E185)</f>
        <v>200.53</v>
      </c>
      <c r="F183" s="29">
        <f t="shared" ref="F183:K183" si="108">SUM(F184:F185)</f>
        <v>293.05</v>
      </c>
      <c r="G183" s="29">
        <f t="shared" si="108"/>
        <v>1560</v>
      </c>
      <c r="H183" s="29">
        <f t="shared" si="108"/>
        <v>1960</v>
      </c>
      <c r="I183" s="29">
        <f t="shared" si="108"/>
        <v>1960</v>
      </c>
      <c r="J183" s="29">
        <f t="shared" si="108"/>
        <v>1960</v>
      </c>
      <c r="K183" s="30">
        <f t="shared" si="108"/>
        <v>1960</v>
      </c>
    </row>
    <row r="184" spans="1:11" x14ac:dyDescent="0.25">
      <c r="A184" s="114"/>
      <c r="B184" s="59"/>
      <c r="C184" s="31" t="s">
        <v>5</v>
      </c>
      <c r="D184" s="28">
        <f t="shared" si="103"/>
        <v>9893.58</v>
      </c>
      <c r="E184" s="32">
        <f>E187</f>
        <v>200.53</v>
      </c>
      <c r="F184" s="32">
        <f t="shared" ref="F184:K185" si="109">F187</f>
        <v>293.05</v>
      </c>
      <c r="G184" s="32">
        <f t="shared" si="109"/>
        <v>1560</v>
      </c>
      <c r="H184" s="32">
        <f t="shared" si="109"/>
        <v>1960</v>
      </c>
      <c r="I184" s="32">
        <f t="shared" si="109"/>
        <v>1960</v>
      </c>
      <c r="J184" s="32">
        <f t="shared" si="109"/>
        <v>1960</v>
      </c>
      <c r="K184" s="33">
        <f t="shared" si="109"/>
        <v>1960</v>
      </c>
    </row>
    <row r="185" spans="1:11" x14ac:dyDescent="0.25">
      <c r="A185" s="114"/>
      <c r="B185" s="60"/>
      <c r="C185" s="31" t="s">
        <v>6</v>
      </c>
      <c r="D185" s="28">
        <f t="shared" si="103"/>
        <v>0</v>
      </c>
      <c r="E185" s="32">
        <f>E188</f>
        <v>0</v>
      </c>
      <c r="F185" s="32">
        <f t="shared" si="109"/>
        <v>0</v>
      </c>
      <c r="G185" s="32">
        <f t="shared" si="109"/>
        <v>0</v>
      </c>
      <c r="H185" s="32">
        <f t="shared" si="109"/>
        <v>0</v>
      </c>
      <c r="I185" s="32">
        <f t="shared" si="109"/>
        <v>0</v>
      </c>
      <c r="J185" s="32">
        <f t="shared" si="109"/>
        <v>0</v>
      </c>
      <c r="K185" s="33">
        <f t="shared" si="109"/>
        <v>0</v>
      </c>
    </row>
    <row r="186" spans="1:11" x14ac:dyDescent="0.25">
      <c r="A186" s="114"/>
      <c r="B186" s="67" t="s">
        <v>65</v>
      </c>
      <c r="C186" s="12" t="s">
        <v>4</v>
      </c>
      <c r="D186" s="47">
        <f t="shared" si="103"/>
        <v>9893.58</v>
      </c>
      <c r="E186" s="1">
        <f>SUM(E187:E188)</f>
        <v>200.53</v>
      </c>
      <c r="F186" s="1">
        <f t="shared" ref="F186:K186" si="110">SUM(F187:F188)</f>
        <v>293.05</v>
      </c>
      <c r="G186" s="1">
        <f t="shared" si="110"/>
        <v>1560</v>
      </c>
      <c r="H186" s="1">
        <f t="shared" si="110"/>
        <v>1960</v>
      </c>
      <c r="I186" s="7">
        <f t="shared" si="110"/>
        <v>1960</v>
      </c>
      <c r="J186" s="7">
        <f t="shared" si="110"/>
        <v>1960</v>
      </c>
      <c r="K186" s="4">
        <f t="shared" si="110"/>
        <v>1960</v>
      </c>
    </row>
    <row r="187" spans="1:11" x14ac:dyDescent="0.25">
      <c r="A187" s="114"/>
      <c r="B187" s="68"/>
      <c r="C187" s="19" t="s">
        <v>5</v>
      </c>
      <c r="D187" s="47">
        <f t="shared" si="103"/>
        <v>9893.58</v>
      </c>
      <c r="E187" s="5">
        <v>200.53</v>
      </c>
      <c r="F187" s="5">
        <v>293.05</v>
      </c>
      <c r="G187" s="5">
        <v>1560</v>
      </c>
      <c r="H187" s="5">
        <v>1960</v>
      </c>
      <c r="I187" s="9">
        <v>1960</v>
      </c>
      <c r="J187" s="9">
        <v>1960</v>
      </c>
      <c r="K187" s="23">
        <v>1960</v>
      </c>
    </row>
    <row r="188" spans="1:11" x14ac:dyDescent="0.25">
      <c r="A188" s="114"/>
      <c r="B188" s="69"/>
      <c r="C188" s="19" t="s">
        <v>6</v>
      </c>
      <c r="D188" s="47">
        <f t="shared" si="103"/>
        <v>0</v>
      </c>
      <c r="E188" s="5">
        <v>0</v>
      </c>
      <c r="F188" s="5">
        <v>0</v>
      </c>
      <c r="G188" s="5">
        <v>0</v>
      </c>
      <c r="H188" s="5">
        <v>0</v>
      </c>
      <c r="I188" s="9">
        <v>0</v>
      </c>
      <c r="J188" s="9">
        <v>0</v>
      </c>
      <c r="K188" s="23">
        <v>0</v>
      </c>
    </row>
    <row r="189" spans="1:11" x14ac:dyDescent="0.25">
      <c r="A189" s="114"/>
      <c r="B189" s="58" t="s">
        <v>66</v>
      </c>
      <c r="C189" s="27" t="s">
        <v>4</v>
      </c>
      <c r="D189" s="28">
        <f t="shared" si="103"/>
        <v>1212.7</v>
      </c>
      <c r="E189" s="29">
        <f>SUM(E190:E191)</f>
        <v>1212.7</v>
      </c>
      <c r="F189" s="29">
        <f t="shared" ref="F189:K189" si="111">SUM(F190:F191)</f>
        <v>0</v>
      </c>
      <c r="G189" s="29">
        <f t="shared" si="111"/>
        <v>0</v>
      </c>
      <c r="H189" s="29">
        <f t="shared" si="111"/>
        <v>0</v>
      </c>
      <c r="I189" s="45">
        <f t="shared" si="111"/>
        <v>0</v>
      </c>
      <c r="J189" s="45">
        <f t="shared" si="111"/>
        <v>0</v>
      </c>
      <c r="K189" s="30">
        <f t="shared" si="111"/>
        <v>0</v>
      </c>
    </row>
    <row r="190" spans="1:11" x14ac:dyDescent="0.25">
      <c r="A190" s="114"/>
      <c r="B190" s="59"/>
      <c r="C190" s="31" t="s">
        <v>5</v>
      </c>
      <c r="D190" s="28">
        <f t="shared" si="103"/>
        <v>1212.7</v>
      </c>
      <c r="E190" s="32">
        <f>E193</f>
        <v>1212.7</v>
      </c>
      <c r="F190" s="32">
        <f t="shared" ref="F190:K191" si="112">F193</f>
        <v>0</v>
      </c>
      <c r="G190" s="32">
        <f t="shared" si="112"/>
        <v>0</v>
      </c>
      <c r="H190" s="32">
        <f t="shared" si="112"/>
        <v>0</v>
      </c>
      <c r="I190" s="46">
        <f t="shared" si="112"/>
        <v>0</v>
      </c>
      <c r="J190" s="46">
        <f t="shared" si="112"/>
        <v>0</v>
      </c>
      <c r="K190" s="33">
        <f t="shared" si="112"/>
        <v>0</v>
      </c>
    </row>
    <row r="191" spans="1:11" x14ac:dyDescent="0.25">
      <c r="A191" s="114"/>
      <c r="B191" s="60"/>
      <c r="C191" s="31" t="s">
        <v>6</v>
      </c>
      <c r="D191" s="28">
        <f t="shared" si="103"/>
        <v>0</v>
      </c>
      <c r="E191" s="32">
        <f>E194</f>
        <v>0</v>
      </c>
      <c r="F191" s="32">
        <f t="shared" si="112"/>
        <v>0</v>
      </c>
      <c r="G191" s="32">
        <f t="shared" si="112"/>
        <v>0</v>
      </c>
      <c r="H191" s="32">
        <f t="shared" si="112"/>
        <v>0</v>
      </c>
      <c r="I191" s="46">
        <f t="shared" si="112"/>
        <v>0</v>
      </c>
      <c r="J191" s="46">
        <f t="shared" si="112"/>
        <v>0</v>
      </c>
      <c r="K191" s="33">
        <f t="shared" si="112"/>
        <v>0</v>
      </c>
    </row>
    <row r="192" spans="1:11" x14ac:dyDescent="0.25">
      <c r="A192" s="114"/>
      <c r="B192" s="67" t="s">
        <v>22</v>
      </c>
      <c r="C192" s="12" t="s">
        <v>4</v>
      </c>
      <c r="D192" s="47">
        <f t="shared" si="103"/>
        <v>1212.7</v>
      </c>
      <c r="E192" s="1">
        <f>SUM(E193:E194)</f>
        <v>1212.7</v>
      </c>
      <c r="F192" s="1">
        <f t="shared" ref="F192:K192" si="113">SUM(F193:F194)</f>
        <v>0</v>
      </c>
      <c r="G192" s="1">
        <f t="shared" si="113"/>
        <v>0</v>
      </c>
      <c r="H192" s="1">
        <f t="shared" si="113"/>
        <v>0</v>
      </c>
      <c r="I192" s="7">
        <f t="shared" si="113"/>
        <v>0</v>
      </c>
      <c r="J192" s="7">
        <f t="shared" si="113"/>
        <v>0</v>
      </c>
      <c r="K192" s="4">
        <f t="shared" si="113"/>
        <v>0</v>
      </c>
    </row>
    <row r="193" spans="1:11" x14ac:dyDescent="0.25">
      <c r="A193" s="114"/>
      <c r="B193" s="68"/>
      <c r="C193" s="19" t="s">
        <v>5</v>
      </c>
      <c r="D193" s="47">
        <f t="shared" si="103"/>
        <v>1212.7</v>
      </c>
      <c r="E193" s="5">
        <v>1212.7</v>
      </c>
      <c r="F193" s="5">
        <v>0</v>
      </c>
      <c r="G193" s="5">
        <v>0</v>
      </c>
      <c r="H193" s="5">
        <v>0</v>
      </c>
      <c r="I193" s="9">
        <v>0</v>
      </c>
      <c r="J193" s="9">
        <v>0</v>
      </c>
      <c r="K193" s="23">
        <v>0</v>
      </c>
    </row>
    <row r="194" spans="1:11" x14ac:dyDescent="0.25">
      <c r="A194" s="114"/>
      <c r="B194" s="69"/>
      <c r="C194" s="19" t="s">
        <v>6</v>
      </c>
      <c r="D194" s="47">
        <f t="shared" si="103"/>
        <v>0</v>
      </c>
      <c r="E194" s="5">
        <v>0</v>
      </c>
      <c r="F194" s="5">
        <v>0</v>
      </c>
      <c r="G194" s="5">
        <v>0</v>
      </c>
      <c r="H194" s="5">
        <v>0</v>
      </c>
      <c r="I194" s="9">
        <v>0</v>
      </c>
      <c r="J194" s="9">
        <v>0</v>
      </c>
      <c r="K194" s="23">
        <v>0</v>
      </c>
    </row>
    <row r="195" spans="1:11" x14ac:dyDescent="0.25">
      <c r="A195" s="114"/>
      <c r="B195" s="58" t="s">
        <v>67</v>
      </c>
      <c r="C195" s="27" t="s">
        <v>4</v>
      </c>
      <c r="D195" s="28">
        <f t="shared" si="103"/>
        <v>28692.77</v>
      </c>
      <c r="E195" s="29">
        <f>SUM(E196:E197)</f>
        <v>0</v>
      </c>
      <c r="F195" s="29">
        <f t="shared" ref="F195:K195" si="114">SUM(F196:F197)</f>
        <v>0</v>
      </c>
      <c r="G195" s="29">
        <f t="shared" si="114"/>
        <v>6490.81</v>
      </c>
      <c r="H195" s="29">
        <f t="shared" si="114"/>
        <v>6490.8</v>
      </c>
      <c r="I195" s="45">
        <f t="shared" si="114"/>
        <v>6490.8</v>
      </c>
      <c r="J195" s="45">
        <f t="shared" si="114"/>
        <v>2729.55</v>
      </c>
      <c r="K195" s="30">
        <f t="shared" si="114"/>
        <v>6490.81</v>
      </c>
    </row>
    <row r="196" spans="1:11" x14ac:dyDescent="0.25">
      <c r="A196" s="114"/>
      <c r="B196" s="59"/>
      <c r="C196" s="31" t="s">
        <v>5</v>
      </c>
      <c r="D196" s="28">
        <f t="shared" si="103"/>
        <v>28692.77</v>
      </c>
      <c r="E196" s="32">
        <f>E199</f>
        <v>0</v>
      </c>
      <c r="F196" s="32">
        <f t="shared" ref="F196:K197" si="115">F199</f>
        <v>0</v>
      </c>
      <c r="G196" s="32">
        <f t="shared" si="115"/>
        <v>6490.81</v>
      </c>
      <c r="H196" s="32">
        <f t="shared" si="115"/>
        <v>6490.8</v>
      </c>
      <c r="I196" s="46">
        <f t="shared" si="115"/>
        <v>6490.8</v>
      </c>
      <c r="J196" s="46">
        <f t="shared" si="115"/>
        <v>2729.55</v>
      </c>
      <c r="K196" s="33">
        <f t="shared" si="115"/>
        <v>6490.81</v>
      </c>
    </row>
    <row r="197" spans="1:11" x14ac:dyDescent="0.25">
      <c r="A197" s="114"/>
      <c r="B197" s="60"/>
      <c r="C197" s="31" t="s">
        <v>6</v>
      </c>
      <c r="D197" s="28">
        <f t="shared" si="103"/>
        <v>0</v>
      </c>
      <c r="E197" s="32">
        <f>E200</f>
        <v>0</v>
      </c>
      <c r="F197" s="32">
        <f t="shared" si="115"/>
        <v>0</v>
      </c>
      <c r="G197" s="32">
        <f t="shared" si="115"/>
        <v>0</v>
      </c>
      <c r="H197" s="32">
        <f t="shared" si="115"/>
        <v>0</v>
      </c>
      <c r="I197" s="46">
        <f t="shared" si="115"/>
        <v>0</v>
      </c>
      <c r="J197" s="46">
        <f t="shared" si="115"/>
        <v>0</v>
      </c>
      <c r="K197" s="33">
        <f t="shared" si="115"/>
        <v>0</v>
      </c>
    </row>
    <row r="198" spans="1:11" x14ac:dyDescent="0.25">
      <c r="A198" s="114"/>
      <c r="B198" s="81" t="s">
        <v>34</v>
      </c>
      <c r="C198" s="12" t="s">
        <v>4</v>
      </c>
      <c r="D198" s="47">
        <f t="shared" si="103"/>
        <v>22205.960000000003</v>
      </c>
      <c r="E198" s="1">
        <f>SUM(E199:E200)</f>
        <v>0</v>
      </c>
      <c r="F198" s="1">
        <f t="shared" ref="F198:J198" si="116">SUM(F199:F200)</f>
        <v>0</v>
      </c>
      <c r="G198" s="1">
        <v>4</v>
      </c>
      <c r="H198" s="1">
        <f t="shared" si="116"/>
        <v>6490.8</v>
      </c>
      <c r="I198" s="7">
        <f t="shared" si="116"/>
        <v>6490.8</v>
      </c>
      <c r="J198" s="7">
        <f t="shared" si="116"/>
        <v>2729.55</v>
      </c>
      <c r="K198" s="4">
        <f>K199+K200</f>
        <v>6490.81</v>
      </c>
    </row>
    <row r="199" spans="1:11" x14ac:dyDescent="0.25">
      <c r="A199" s="114"/>
      <c r="B199" s="81"/>
      <c r="C199" s="19" t="s">
        <v>5</v>
      </c>
      <c r="D199" s="47">
        <f t="shared" si="103"/>
        <v>28692.77</v>
      </c>
      <c r="E199" s="5">
        <v>0</v>
      </c>
      <c r="F199" s="5">
        <v>0</v>
      </c>
      <c r="G199" s="5">
        <v>6490.81</v>
      </c>
      <c r="H199" s="5">
        <v>6490.8</v>
      </c>
      <c r="I199" s="9">
        <v>6490.8</v>
      </c>
      <c r="J199" s="9">
        <v>2729.55</v>
      </c>
      <c r="K199" s="23">
        <v>6490.81</v>
      </c>
    </row>
    <row r="200" spans="1:11" ht="14.4" thickBot="1" x14ac:dyDescent="0.3">
      <c r="A200" s="115"/>
      <c r="B200" s="67"/>
      <c r="C200" s="21" t="s">
        <v>6</v>
      </c>
      <c r="D200" s="50">
        <f t="shared" si="103"/>
        <v>0</v>
      </c>
      <c r="E200" s="6">
        <v>0</v>
      </c>
      <c r="F200" s="6">
        <v>0</v>
      </c>
      <c r="G200" s="6">
        <v>0</v>
      </c>
      <c r="H200" s="6">
        <v>0</v>
      </c>
      <c r="I200" s="10">
        <v>0</v>
      </c>
      <c r="J200" s="10">
        <v>0</v>
      </c>
      <c r="K200" s="26">
        <v>0</v>
      </c>
    </row>
    <row r="201" spans="1:11" x14ac:dyDescent="0.25">
      <c r="A201" s="108" t="s">
        <v>37</v>
      </c>
      <c r="B201" s="111"/>
      <c r="C201" s="34" t="s">
        <v>36</v>
      </c>
      <c r="D201" s="35">
        <f t="shared" si="103"/>
        <v>77823.149999999994</v>
      </c>
      <c r="E201" s="36">
        <f>SUM(E202:E203)</f>
        <v>0</v>
      </c>
      <c r="F201" s="36">
        <f>SUM(F202:F203)</f>
        <v>11694.64</v>
      </c>
      <c r="G201" s="36">
        <f t="shared" ref="G201:K201" si="117">SUM(G202:G203)</f>
        <v>12823.07</v>
      </c>
      <c r="H201" s="36">
        <f t="shared" si="117"/>
        <v>13326.359999999999</v>
      </c>
      <c r="I201" s="36">
        <f t="shared" si="117"/>
        <v>13326.359999999999</v>
      </c>
      <c r="J201" s="36">
        <f t="shared" si="117"/>
        <v>13326.359999999999</v>
      </c>
      <c r="K201" s="37">
        <f t="shared" si="117"/>
        <v>13326.359999999999</v>
      </c>
    </row>
    <row r="202" spans="1:11" x14ac:dyDescent="0.25">
      <c r="A202" s="109"/>
      <c r="B202" s="112"/>
      <c r="C202" s="38" t="s">
        <v>5</v>
      </c>
      <c r="D202" s="39">
        <f t="shared" si="103"/>
        <v>67983.149999999994</v>
      </c>
      <c r="E202" s="40">
        <f>E208+E211+E217+E214</f>
        <v>0</v>
      </c>
      <c r="F202" s="40">
        <f>F205</f>
        <v>10174.64</v>
      </c>
      <c r="G202" s="40">
        <f t="shared" ref="G202:K203" si="118">G205</f>
        <v>11303.07</v>
      </c>
      <c r="H202" s="40">
        <f t="shared" si="118"/>
        <v>11626.359999999999</v>
      </c>
      <c r="I202" s="40">
        <f t="shared" si="118"/>
        <v>11626.359999999999</v>
      </c>
      <c r="J202" s="40">
        <f t="shared" si="118"/>
        <v>11626.359999999999</v>
      </c>
      <c r="K202" s="41">
        <f t="shared" si="118"/>
        <v>11626.359999999999</v>
      </c>
    </row>
    <row r="203" spans="1:11" x14ac:dyDescent="0.25">
      <c r="A203" s="109"/>
      <c r="B203" s="112"/>
      <c r="C203" s="38" t="s">
        <v>6</v>
      </c>
      <c r="D203" s="39">
        <f t="shared" si="103"/>
        <v>9840</v>
      </c>
      <c r="E203" s="40">
        <f>E209+E212+E218+E215</f>
        <v>0</v>
      </c>
      <c r="F203" s="40">
        <f>F206</f>
        <v>1520</v>
      </c>
      <c r="G203" s="40">
        <f t="shared" si="118"/>
        <v>1520</v>
      </c>
      <c r="H203" s="40">
        <f t="shared" si="118"/>
        <v>1700</v>
      </c>
      <c r="I203" s="40">
        <f t="shared" si="118"/>
        <v>1700</v>
      </c>
      <c r="J203" s="40">
        <f t="shared" si="118"/>
        <v>1700</v>
      </c>
      <c r="K203" s="41">
        <f t="shared" si="118"/>
        <v>1700</v>
      </c>
    </row>
    <row r="204" spans="1:11" x14ac:dyDescent="0.25">
      <c r="A204" s="109"/>
      <c r="B204" s="58" t="s">
        <v>68</v>
      </c>
      <c r="C204" s="27" t="s">
        <v>4</v>
      </c>
      <c r="D204" s="28">
        <f t="shared" si="103"/>
        <v>77823.149999999994</v>
      </c>
      <c r="E204" s="29">
        <f>SUM(E205:E206)</f>
        <v>0</v>
      </c>
      <c r="F204" s="29">
        <f t="shared" ref="F204:K204" si="119">SUM(F205:F206)</f>
        <v>11694.64</v>
      </c>
      <c r="G204" s="29">
        <f t="shared" si="119"/>
        <v>12823.07</v>
      </c>
      <c r="H204" s="29">
        <f t="shared" si="119"/>
        <v>13326.359999999999</v>
      </c>
      <c r="I204" s="29">
        <f t="shared" si="119"/>
        <v>13326.359999999999</v>
      </c>
      <c r="J204" s="29">
        <f t="shared" si="119"/>
        <v>13326.359999999999</v>
      </c>
      <c r="K204" s="30">
        <f t="shared" si="119"/>
        <v>13326.359999999999</v>
      </c>
    </row>
    <row r="205" spans="1:11" x14ac:dyDescent="0.25">
      <c r="A205" s="109"/>
      <c r="B205" s="59"/>
      <c r="C205" s="31" t="s">
        <v>5</v>
      </c>
      <c r="D205" s="28">
        <f t="shared" si="103"/>
        <v>67983.149999999994</v>
      </c>
      <c r="E205" s="32">
        <f>E208+E211+E214+E217</f>
        <v>0</v>
      </c>
      <c r="F205" s="32">
        <f>F208+F211+F214+F217</f>
        <v>10174.64</v>
      </c>
      <c r="G205" s="32">
        <f t="shared" ref="G205:K206" si="120">G208+G211+G214+G217</f>
        <v>11303.07</v>
      </c>
      <c r="H205" s="32">
        <f t="shared" si="120"/>
        <v>11626.359999999999</v>
      </c>
      <c r="I205" s="32">
        <f t="shared" si="120"/>
        <v>11626.359999999999</v>
      </c>
      <c r="J205" s="32">
        <f t="shared" si="120"/>
        <v>11626.359999999999</v>
      </c>
      <c r="K205" s="33">
        <f t="shared" si="120"/>
        <v>11626.359999999999</v>
      </c>
    </row>
    <row r="206" spans="1:11" x14ac:dyDescent="0.25">
      <c r="A206" s="109"/>
      <c r="B206" s="60"/>
      <c r="C206" s="31" t="s">
        <v>6</v>
      </c>
      <c r="D206" s="28">
        <f t="shared" si="103"/>
        <v>9840</v>
      </c>
      <c r="E206" s="32">
        <f>E209+E212+E215+E218</f>
        <v>0</v>
      </c>
      <c r="F206" s="32">
        <f>F209+F212+F215+F218</f>
        <v>1520</v>
      </c>
      <c r="G206" s="32">
        <f t="shared" si="120"/>
        <v>1520</v>
      </c>
      <c r="H206" s="32">
        <f t="shared" si="120"/>
        <v>1700</v>
      </c>
      <c r="I206" s="32">
        <f t="shared" si="120"/>
        <v>1700</v>
      </c>
      <c r="J206" s="32">
        <f t="shared" si="120"/>
        <v>1700</v>
      </c>
      <c r="K206" s="33">
        <f t="shared" si="120"/>
        <v>1700</v>
      </c>
    </row>
    <row r="207" spans="1:11" x14ac:dyDescent="0.25">
      <c r="A207" s="109"/>
      <c r="B207" s="81" t="s">
        <v>38</v>
      </c>
      <c r="C207" s="12" t="s">
        <v>4</v>
      </c>
      <c r="D207" s="15">
        <f t="shared" si="103"/>
        <v>24340</v>
      </c>
      <c r="E207" s="1">
        <f>SUM(E208:E209)</f>
        <v>0</v>
      </c>
      <c r="F207" s="1">
        <f t="shared" ref="F207:K207" si="121">SUM(F208:F209)</f>
        <v>3520</v>
      </c>
      <c r="G207" s="1">
        <f t="shared" si="121"/>
        <v>4020</v>
      </c>
      <c r="H207" s="1">
        <f t="shared" si="121"/>
        <v>4200</v>
      </c>
      <c r="I207" s="7">
        <f t="shared" si="121"/>
        <v>4200</v>
      </c>
      <c r="J207" s="7">
        <f t="shared" si="121"/>
        <v>4200</v>
      </c>
      <c r="K207" s="4">
        <f t="shared" si="121"/>
        <v>4200</v>
      </c>
    </row>
    <row r="208" spans="1:11" x14ac:dyDescent="0.25">
      <c r="A208" s="109"/>
      <c r="B208" s="81"/>
      <c r="C208" s="19" t="s">
        <v>5</v>
      </c>
      <c r="D208" s="15">
        <f t="shared" si="103"/>
        <v>14500</v>
      </c>
      <c r="E208" s="5">
        <v>0</v>
      </c>
      <c r="F208" s="5">
        <v>2000</v>
      </c>
      <c r="G208" s="5">
        <v>2500</v>
      </c>
      <c r="H208" s="5">
        <v>2500</v>
      </c>
      <c r="I208" s="9">
        <v>2500</v>
      </c>
      <c r="J208" s="5">
        <v>2500</v>
      </c>
      <c r="K208" s="23">
        <v>2500</v>
      </c>
    </row>
    <row r="209" spans="1:11" x14ac:dyDescent="0.25">
      <c r="A209" s="109"/>
      <c r="B209" s="81"/>
      <c r="C209" s="19" t="s">
        <v>6</v>
      </c>
      <c r="D209" s="15">
        <f t="shared" si="103"/>
        <v>9840</v>
      </c>
      <c r="E209" s="5">
        <v>0</v>
      </c>
      <c r="F209" s="5">
        <v>1520</v>
      </c>
      <c r="G209" s="5">
        <v>1520</v>
      </c>
      <c r="H209" s="5">
        <v>1700</v>
      </c>
      <c r="I209" s="9">
        <v>1700</v>
      </c>
      <c r="J209" s="5">
        <v>1700</v>
      </c>
      <c r="K209" s="23">
        <v>1700</v>
      </c>
    </row>
    <row r="210" spans="1:11" x14ac:dyDescent="0.25">
      <c r="A210" s="109"/>
      <c r="B210" s="81" t="s">
        <v>39</v>
      </c>
      <c r="C210" s="12" t="s">
        <v>4</v>
      </c>
      <c r="D210" s="15">
        <f t="shared" si="103"/>
        <v>39822.400000000001</v>
      </c>
      <c r="E210" s="1">
        <f>SUM(E211:E212)</f>
        <v>0</v>
      </c>
      <c r="F210" s="1">
        <f t="shared" ref="F210:K210" si="122">SUM(F211:F212)</f>
        <v>5021.3500000000004</v>
      </c>
      <c r="G210" s="1">
        <f t="shared" si="122"/>
        <v>6854.21</v>
      </c>
      <c r="H210" s="1">
        <f t="shared" si="122"/>
        <v>6986.71</v>
      </c>
      <c r="I210" s="7">
        <f t="shared" si="122"/>
        <v>6986.71</v>
      </c>
      <c r="J210" s="7">
        <f>SUM(J211:J212)</f>
        <v>6986.71</v>
      </c>
      <c r="K210" s="4">
        <f t="shared" si="122"/>
        <v>6986.71</v>
      </c>
    </row>
    <row r="211" spans="1:11" x14ac:dyDescent="0.25">
      <c r="A211" s="109"/>
      <c r="B211" s="81"/>
      <c r="C211" s="19" t="s">
        <v>5</v>
      </c>
      <c r="D211" s="15">
        <f t="shared" si="103"/>
        <v>39822.400000000001</v>
      </c>
      <c r="E211" s="5">
        <v>0</v>
      </c>
      <c r="F211" s="5">
        <v>5021.3500000000004</v>
      </c>
      <c r="G211" s="5">
        <v>6854.21</v>
      </c>
      <c r="H211" s="5">
        <v>6986.71</v>
      </c>
      <c r="I211" s="9">
        <v>6986.71</v>
      </c>
      <c r="J211" s="9">
        <v>6986.71</v>
      </c>
      <c r="K211" s="23">
        <v>6986.71</v>
      </c>
    </row>
    <row r="212" spans="1:11" x14ac:dyDescent="0.25">
      <c r="A212" s="109"/>
      <c r="B212" s="81"/>
      <c r="C212" s="19" t="s">
        <v>6</v>
      </c>
      <c r="D212" s="15">
        <f t="shared" si="103"/>
        <v>0</v>
      </c>
      <c r="E212" s="5">
        <v>0</v>
      </c>
      <c r="F212" s="5">
        <v>0</v>
      </c>
      <c r="G212" s="5">
        <v>0</v>
      </c>
      <c r="H212" s="5">
        <v>0</v>
      </c>
      <c r="I212" s="9">
        <v>0</v>
      </c>
      <c r="J212" s="9">
        <v>0</v>
      </c>
      <c r="K212" s="23">
        <v>0</v>
      </c>
    </row>
    <row r="213" spans="1:11" x14ac:dyDescent="0.25">
      <c r="A213" s="109"/>
      <c r="B213" s="67" t="s">
        <v>41</v>
      </c>
      <c r="C213" s="12" t="s">
        <v>4</v>
      </c>
      <c r="D213" s="15">
        <f t="shared" si="103"/>
        <v>330.79</v>
      </c>
      <c r="E213" s="1">
        <f>SUM(E214:E215)</f>
        <v>0</v>
      </c>
      <c r="F213" s="1">
        <f t="shared" ref="F213:K213" si="123">SUM(F214:F215)</f>
        <v>330.79</v>
      </c>
      <c r="G213" s="1">
        <f t="shared" si="123"/>
        <v>0</v>
      </c>
      <c r="H213" s="1">
        <f t="shared" si="123"/>
        <v>0</v>
      </c>
      <c r="I213" s="7">
        <f t="shared" si="123"/>
        <v>0</v>
      </c>
      <c r="J213" s="7">
        <f t="shared" si="123"/>
        <v>0</v>
      </c>
      <c r="K213" s="4">
        <f t="shared" si="123"/>
        <v>0</v>
      </c>
    </row>
    <row r="214" spans="1:11" x14ac:dyDescent="0.25">
      <c r="A214" s="109"/>
      <c r="B214" s="68"/>
      <c r="C214" s="19" t="s">
        <v>5</v>
      </c>
      <c r="D214" s="15">
        <f t="shared" si="103"/>
        <v>330.79</v>
      </c>
      <c r="E214" s="5">
        <v>0</v>
      </c>
      <c r="F214" s="5">
        <v>330.79</v>
      </c>
      <c r="G214" s="5">
        <v>0</v>
      </c>
      <c r="H214" s="5">
        <v>0</v>
      </c>
      <c r="I214" s="9">
        <v>0</v>
      </c>
      <c r="J214" s="9">
        <v>0</v>
      </c>
      <c r="K214" s="23">
        <v>0</v>
      </c>
    </row>
    <row r="215" spans="1:11" x14ac:dyDescent="0.25">
      <c r="A215" s="109"/>
      <c r="B215" s="69"/>
      <c r="C215" s="19" t="s">
        <v>6</v>
      </c>
      <c r="D215" s="15">
        <f t="shared" si="103"/>
        <v>0</v>
      </c>
      <c r="E215" s="5">
        <v>0</v>
      </c>
      <c r="F215" s="5">
        <v>0</v>
      </c>
      <c r="G215" s="5">
        <v>0</v>
      </c>
      <c r="H215" s="5">
        <v>0</v>
      </c>
      <c r="I215" s="9">
        <v>0</v>
      </c>
      <c r="J215" s="9">
        <v>0</v>
      </c>
      <c r="K215" s="23">
        <v>0</v>
      </c>
    </row>
    <row r="216" spans="1:11" x14ac:dyDescent="0.25">
      <c r="A216" s="109"/>
      <c r="B216" s="81" t="s">
        <v>40</v>
      </c>
      <c r="C216" s="12" t="s">
        <v>4</v>
      </c>
      <c r="D216" s="15">
        <f t="shared" si="103"/>
        <v>13329.96</v>
      </c>
      <c r="E216" s="1">
        <f>SUM(E217:E218)</f>
        <v>0</v>
      </c>
      <c r="F216" s="1">
        <f t="shared" ref="F216:K216" si="124">SUM(F217:F218)</f>
        <v>2822.5</v>
      </c>
      <c r="G216" s="1">
        <f t="shared" si="124"/>
        <v>1948.86</v>
      </c>
      <c r="H216" s="1">
        <f t="shared" si="124"/>
        <v>2139.65</v>
      </c>
      <c r="I216" s="7">
        <f t="shared" si="124"/>
        <v>2139.65</v>
      </c>
      <c r="J216" s="7">
        <f t="shared" si="124"/>
        <v>2139.65</v>
      </c>
      <c r="K216" s="4">
        <f t="shared" si="124"/>
        <v>2139.65</v>
      </c>
    </row>
    <row r="217" spans="1:11" x14ac:dyDescent="0.25">
      <c r="A217" s="109"/>
      <c r="B217" s="81"/>
      <c r="C217" s="19" t="s">
        <v>5</v>
      </c>
      <c r="D217" s="15">
        <f t="shared" si="103"/>
        <v>13329.96</v>
      </c>
      <c r="E217" s="5">
        <v>0</v>
      </c>
      <c r="F217" s="5">
        <v>2822.5</v>
      </c>
      <c r="G217" s="5">
        <v>1948.86</v>
      </c>
      <c r="H217" s="5">
        <v>2139.65</v>
      </c>
      <c r="I217" s="9">
        <v>2139.65</v>
      </c>
      <c r="J217" s="5">
        <v>2139.65</v>
      </c>
      <c r="K217" s="23">
        <v>2139.65</v>
      </c>
    </row>
    <row r="218" spans="1:11" ht="14.4" thickBot="1" x14ac:dyDescent="0.3">
      <c r="A218" s="110"/>
      <c r="B218" s="82"/>
      <c r="C218" s="20" t="s">
        <v>6</v>
      </c>
      <c r="D218" s="16">
        <f t="shared" si="103"/>
        <v>0</v>
      </c>
      <c r="E218" s="6">
        <v>0</v>
      </c>
      <c r="F218" s="6">
        <v>0</v>
      </c>
      <c r="G218" s="6">
        <v>0</v>
      </c>
      <c r="H218" s="6">
        <v>0</v>
      </c>
      <c r="I218" s="10">
        <v>0</v>
      </c>
      <c r="J218" s="6">
        <v>0</v>
      </c>
      <c r="K218" s="26">
        <v>0</v>
      </c>
    </row>
    <row r="219" spans="1:11" x14ac:dyDescent="0.25">
      <c r="A219" s="96" t="s">
        <v>42</v>
      </c>
      <c r="B219" s="99"/>
      <c r="C219" s="34" t="s">
        <v>43</v>
      </c>
      <c r="D219" s="35">
        <f>SUM(E219:K219)</f>
        <v>179792.31</v>
      </c>
      <c r="E219" s="36">
        <f>SUM(E220:E221)</f>
        <v>12145.89</v>
      </c>
      <c r="F219" s="36">
        <f t="shared" ref="F219:K219" si="125">SUM(F220:F221)</f>
        <v>26446.37</v>
      </c>
      <c r="G219" s="36">
        <f t="shared" si="125"/>
        <v>31818.170000000002</v>
      </c>
      <c r="H219" s="36">
        <f t="shared" si="125"/>
        <v>34661.78</v>
      </c>
      <c r="I219" s="36">
        <f t="shared" si="125"/>
        <v>24906.699999999997</v>
      </c>
      <c r="J219" s="36">
        <f t="shared" si="125"/>
        <v>24906.699999999997</v>
      </c>
      <c r="K219" s="37">
        <f t="shared" si="125"/>
        <v>24906.699999999997</v>
      </c>
    </row>
    <row r="220" spans="1:11" x14ac:dyDescent="0.25">
      <c r="A220" s="97"/>
      <c r="B220" s="100"/>
      <c r="C220" s="38" t="s">
        <v>5</v>
      </c>
      <c r="D220" s="39">
        <f>SUM(E220:K220)</f>
        <v>179792.31</v>
      </c>
      <c r="E220" s="40">
        <f>E223+E229+E235+E247+E241+E253</f>
        <v>12145.89</v>
      </c>
      <c r="F220" s="40">
        <f t="shared" ref="F220:K220" si="126">F223+F229+F235+F247+F241+F253</f>
        <v>26446.37</v>
      </c>
      <c r="G220" s="40">
        <f t="shared" si="126"/>
        <v>31818.170000000002</v>
      </c>
      <c r="H220" s="40">
        <f t="shared" si="126"/>
        <v>34661.78</v>
      </c>
      <c r="I220" s="40">
        <f t="shared" si="126"/>
        <v>24906.699999999997</v>
      </c>
      <c r="J220" s="40">
        <f t="shared" si="126"/>
        <v>24906.699999999997</v>
      </c>
      <c r="K220" s="41">
        <f t="shared" si="126"/>
        <v>24906.699999999997</v>
      </c>
    </row>
    <row r="221" spans="1:11" x14ac:dyDescent="0.25">
      <c r="A221" s="97"/>
      <c r="B221" s="100"/>
      <c r="C221" s="38" t="s">
        <v>6</v>
      </c>
      <c r="D221" s="39">
        <f>SUM(E221:K221)</f>
        <v>0</v>
      </c>
      <c r="E221" s="40">
        <f>E224+E230+E236+E248+E245+E254</f>
        <v>0</v>
      </c>
      <c r="F221" s="40">
        <f t="shared" ref="F221:K221" si="127">F224+F230+F236+F248+F245+F254</f>
        <v>0</v>
      </c>
      <c r="G221" s="40">
        <f t="shared" si="127"/>
        <v>0</v>
      </c>
      <c r="H221" s="40">
        <f t="shared" si="127"/>
        <v>0</v>
      </c>
      <c r="I221" s="40">
        <f t="shared" si="127"/>
        <v>0</v>
      </c>
      <c r="J221" s="40">
        <f t="shared" si="127"/>
        <v>0</v>
      </c>
      <c r="K221" s="41">
        <f t="shared" si="127"/>
        <v>0</v>
      </c>
    </row>
    <row r="222" spans="1:11" x14ac:dyDescent="0.25">
      <c r="A222" s="97"/>
      <c r="B222" s="101" t="s">
        <v>69</v>
      </c>
      <c r="C222" s="27" t="s">
        <v>4</v>
      </c>
      <c r="D222" s="28">
        <f>SUM(E222:K222)</f>
        <v>3395</v>
      </c>
      <c r="E222" s="29">
        <f>SUM(E223:E224)</f>
        <v>485</v>
      </c>
      <c r="F222" s="29">
        <f t="shared" ref="F222:K222" si="128">SUM(F223:F224)</f>
        <v>485</v>
      </c>
      <c r="G222" s="29">
        <f t="shared" si="128"/>
        <v>485</v>
      </c>
      <c r="H222" s="29">
        <f t="shared" si="128"/>
        <v>485</v>
      </c>
      <c r="I222" s="29">
        <f t="shared" si="128"/>
        <v>485</v>
      </c>
      <c r="J222" s="29">
        <f t="shared" si="128"/>
        <v>485</v>
      </c>
      <c r="K222" s="30">
        <f t="shared" si="128"/>
        <v>485</v>
      </c>
    </row>
    <row r="223" spans="1:11" x14ac:dyDescent="0.25">
      <c r="A223" s="97"/>
      <c r="B223" s="102"/>
      <c r="C223" s="31" t="s">
        <v>5</v>
      </c>
      <c r="D223" s="28">
        <f t="shared" ref="D223:D257" si="129">SUM(E223:K223)</f>
        <v>3395</v>
      </c>
      <c r="E223" s="32">
        <f>E226</f>
        <v>485</v>
      </c>
      <c r="F223" s="32">
        <f t="shared" ref="F223:K224" si="130">F226</f>
        <v>485</v>
      </c>
      <c r="G223" s="32">
        <f t="shared" si="130"/>
        <v>485</v>
      </c>
      <c r="H223" s="32">
        <f t="shared" si="130"/>
        <v>485</v>
      </c>
      <c r="I223" s="32">
        <f t="shared" si="130"/>
        <v>485</v>
      </c>
      <c r="J223" s="32">
        <f t="shared" si="130"/>
        <v>485</v>
      </c>
      <c r="K223" s="33">
        <f t="shared" si="130"/>
        <v>485</v>
      </c>
    </row>
    <row r="224" spans="1:11" x14ac:dyDescent="0.25">
      <c r="A224" s="97"/>
      <c r="B224" s="103"/>
      <c r="C224" s="31" t="s">
        <v>6</v>
      </c>
      <c r="D224" s="28">
        <f t="shared" si="129"/>
        <v>0</v>
      </c>
      <c r="E224" s="32">
        <f>E227</f>
        <v>0</v>
      </c>
      <c r="F224" s="32">
        <f t="shared" si="130"/>
        <v>0</v>
      </c>
      <c r="G224" s="32">
        <f t="shared" si="130"/>
        <v>0</v>
      </c>
      <c r="H224" s="32">
        <f t="shared" si="130"/>
        <v>0</v>
      </c>
      <c r="I224" s="32">
        <f t="shared" si="130"/>
        <v>0</v>
      </c>
      <c r="J224" s="32">
        <f t="shared" si="130"/>
        <v>0</v>
      </c>
      <c r="K224" s="33">
        <f t="shared" si="130"/>
        <v>0</v>
      </c>
    </row>
    <row r="225" spans="1:11" x14ac:dyDescent="0.25">
      <c r="A225" s="97"/>
      <c r="B225" s="104" t="s">
        <v>44</v>
      </c>
      <c r="C225" s="12" t="s">
        <v>4</v>
      </c>
      <c r="D225" s="15">
        <f t="shared" si="129"/>
        <v>3395</v>
      </c>
      <c r="E225" s="1">
        <f>SUM(E226:E227)</f>
        <v>485</v>
      </c>
      <c r="F225" s="1">
        <f t="shared" ref="F225:K225" si="131">SUM(F226:F227)</f>
        <v>485</v>
      </c>
      <c r="G225" s="1">
        <f t="shared" si="131"/>
        <v>485</v>
      </c>
      <c r="H225" s="1">
        <f t="shared" si="131"/>
        <v>485</v>
      </c>
      <c r="I225" s="7">
        <f t="shared" si="131"/>
        <v>485</v>
      </c>
      <c r="J225" s="7">
        <f t="shared" si="131"/>
        <v>485</v>
      </c>
      <c r="K225" s="4">
        <f t="shared" si="131"/>
        <v>485</v>
      </c>
    </row>
    <row r="226" spans="1:11" x14ac:dyDescent="0.25">
      <c r="A226" s="97"/>
      <c r="B226" s="104"/>
      <c r="C226" s="19" t="s">
        <v>5</v>
      </c>
      <c r="D226" s="15">
        <f t="shared" si="129"/>
        <v>3395</v>
      </c>
      <c r="E226" s="5">
        <v>485</v>
      </c>
      <c r="F226" s="5">
        <v>485</v>
      </c>
      <c r="G226" s="5">
        <v>485</v>
      </c>
      <c r="H226" s="5">
        <v>485</v>
      </c>
      <c r="I226" s="9">
        <v>485</v>
      </c>
      <c r="J226" s="9">
        <v>485</v>
      </c>
      <c r="K226" s="23">
        <v>485</v>
      </c>
    </row>
    <row r="227" spans="1:11" x14ac:dyDescent="0.25">
      <c r="A227" s="97"/>
      <c r="B227" s="104"/>
      <c r="C227" s="19" t="s">
        <v>6</v>
      </c>
      <c r="D227" s="15">
        <f t="shared" si="129"/>
        <v>0</v>
      </c>
      <c r="E227" s="5">
        <v>0</v>
      </c>
      <c r="F227" s="5">
        <v>0</v>
      </c>
      <c r="G227" s="5">
        <v>0</v>
      </c>
      <c r="H227" s="5">
        <v>0</v>
      </c>
      <c r="I227" s="9">
        <v>0</v>
      </c>
      <c r="J227" s="9">
        <v>0</v>
      </c>
      <c r="K227" s="23">
        <v>0</v>
      </c>
    </row>
    <row r="228" spans="1:11" x14ac:dyDescent="0.25">
      <c r="A228" s="97"/>
      <c r="B228" s="76" t="s">
        <v>70</v>
      </c>
      <c r="C228" s="27" t="s">
        <v>4</v>
      </c>
      <c r="D228" s="28">
        <f t="shared" si="129"/>
        <v>99883.85</v>
      </c>
      <c r="E228" s="29">
        <f>SUM(E229:E230)</f>
        <v>11660.89</v>
      </c>
      <c r="F228" s="29">
        <f t="shared" ref="F228:K228" si="132">SUM(F229:F230)</f>
        <v>12270.88</v>
      </c>
      <c r="G228" s="29">
        <f t="shared" si="132"/>
        <v>14024.88</v>
      </c>
      <c r="H228" s="29">
        <f t="shared" si="132"/>
        <v>15481.8</v>
      </c>
      <c r="I228" s="45">
        <f t="shared" si="132"/>
        <v>15481.8</v>
      </c>
      <c r="J228" s="45">
        <f t="shared" si="132"/>
        <v>15481.8</v>
      </c>
      <c r="K228" s="30">
        <f t="shared" si="132"/>
        <v>15481.8</v>
      </c>
    </row>
    <row r="229" spans="1:11" x14ac:dyDescent="0.25">
      <c r="A229" s="97"/>
      <c r="B229" s="77"/>
      <c r="C229" s="31" t="s">
        <v>5</v>
      </c>
      <c r="D229" s="28">
        <f t="shared" si="129"/>
        <v>99883.85</v>
      </c>
      <c r="E229" s="32">
        <f>E232</f>
        <v>11660.89</v>
      </c>
      <c r="F229" s="32">
        <f t="shared" ref="F229:K230" si="133">F232</f>
        <v>12270.88</v>
      </c>
      <c r="G229" s="32">
        <f t="shared" si="133"/>
        <v>14024.88</v>
      </c>
      <c r="H229" s="32">
        <f t="shared" si="133"/>
        <v>15481.8</v>
      </c>
      <c r="I229" s="46">
        <f t="shared" si="133"/>
        <v>15481.8</v>
      </c>
      <c r="J229" s="46">
        <f t="shared" si="133"/>
        <v>15481.8</v>
      </c>
      <c r="K229" s="33">
        <f t="shared" si="133"/>
        <v>15481.8</v>
      </c>
    </row>
    <row r="230" spans="1:11" x14ac:dyDescent="0.25">
      <c r="A230" s="97"/>
      <c r="B230" s="78"/>
      <c r="C230" s="31" t="s">
        <v>6</v>
      </c>
      <c r="D230" s="28">
        <f t="shared" si="129"/>
        <v>0</v>
      </c>
      <c r="E230" s="32">
        <f>E233</f>
        <v>0</v>
      </c>
      <c r="F230" s="32">
        <f t="shared" si="133"/>
        <v>0</v>
      </c>
      <c r="G230" s="32">
        <f t="shared" si="133"/>
        <v>0</v>
      </c>
      <c r="H230" s="32">
        <f t="shared" si="133"/>
        <v>0</v>
      </c>
      <c r="I230" s="46">
        <f t="shared" si="133"/>
        <v>0</v>
      </c>
      <c r="J230" s="46">
        <f t="shared" si="133"/>
        <v>0</v>
      </c>
      <c r="K230" s="33">
        <f t="shared" si="133"/>
        <v>0</v>
      </c>
    </row>
    <row r="231" spans="1:11" x14ac:dyDescent="0.25">
      <c r="A231" s="97"/>
      <c r="B231" s="104" t="s">
        <v>45</v>
      </c>
      <c r="C231" s="12" t="s">
        <v>4</v>
      </c>
      <c r="D231" s="15">
        <f t="shared" si="129"/>
        <v>99883.85</v>
      </c>
      <c r="E231" s="1">
        <f>SUM(E232:E233)</f>
        <v>11660.89</v>
      </c>
      <c r="F231" s="1">
        <f t="shared" ref="F231:K231" si="134">SUM(F232:F233)</f>
        <v>12270.88</v>
      </c>
      <c r="G231" s="1">
        <f t="shared" si="134"/>
        <v>14024.88</v>
      </c>
      <c r="H231" s="1">
        <f t="shared" si="134"/>
        <v>15481.8</v>
      </c>
      <c r="I231" s="7">
        <f t="shared" si="134"/>
        <v>15481.8</v>
      </c>
      <c r="J231" s="7">
        <f t="shared" si="134"/>
        <v>15481.8</v>
      </c>
      <c r="K231" s="4">
        <f t="shared" si="134"/>
        <v>15481.8</v>
      </c>
    </row>
    <row r="232" spans="1:11" x14ac:dyDescent="0.25">
      <c r="A232" s="97"/>
      <c r="B232" s="104"/>
      <c r="C232" s="19" t="s">
        <v>5</v>
      </c>
      <c r="D232" s="15">
        <f t="shared" si="129"/>
        <v>99883.85</v>
      </c>
      <c r="E232" s="5">
        <v>11660.89</v>
      </c>
      <c r="F232" s="5">
        <v>12270.88</v>
      </c>
      <c r="G232" s="5">
        <v>14024.88</v>
      </c>
      <c r="H232" s="5">
        <v>15481.8</v>
      </c>
      <c r="I232" s="9">
        <v>15481.8</v>
      </c>
      <c r="J232" s="9">
        <v>15481.8</v>
      </c>
      <c r="K232" s="23">
        <v>15481.8</v>
      </c>
    </row>
    <row r="233" spans="1:11" x14ac:dyDescent="0.25">
      <c r="A233" s="97"/>
      <c r="B233" s="104"/>
      <c r="C233" s="19" t="s">
        <v>6</v>
      </c>
      <c r="D233" s="15">
        <f t="shared" si="129"/>
        <v>0</v>
      </c>
      <c r="E233" s="5">
        <v>0</v>
      </c>
      <c r="F233" s="5">
        <v>0</v>
      </c>
      <c r="G233" s="5">
        <v>0</v>
      </c>
      <c r="H233" s="5">
        <v>0</v>
      </c>
      <c r="I233" s="9">
        <v>0</v>
      </c>
      <c r="J233" s="9">
        <v>0</v>
      </c>
      <c r="K233" s="23">
        <v>0</v>
      </c>
    </row>
    <row r="234" spans="1:11" x14ac:dyDescent="0.25">
      <c r="A234" s="97"/>
      <c r="B234" s="76" t="s">
        <v>71</v>
      </c>
      <c r="C234" s="27" t="s">
        <v>4</v>
      </c>
      <c r="D234" s="28">
        <f t="shared" si="129"/>
        <v>49490.15</v>
      </c>
      <c r="E234" s="29">
        <f>SUM(E235:E236)</f>
        <v>0</v>
      </c>
      <c r="F234" s="29">
        <f t="shared" ref="F234:K234" si="135">SUM(F235:F236)</f>
        <v>5284.78</v>
      </c>
      <c r="G234" s="29">
        <f t="shared" si="135"/>
        <v>8445.77</v>
      </c>
      <c r="H234" s="29">
        <f t="shared" si="135"/>
        <v>8939.9</v>
      </c>
      <c r="I234" s="45">
        <f t="shared" si="135"/>
        <v>8939.9</v>
      </c>
      <c r="J234" s="45">
        <f t="shared" si="135"/>
        <v>8939.9</v>
      </c>
      <c r="K234" s="30">
        <f t="shared" si="135"/>
        <v>8939.9</v>
      </c>
    </row>
    <row r="235" spans="1:11" x14ac:dyDescent="0.25">
      <c r="A235" s="97"/>
      <c r="B235" s="77"/>
      <c r="C235" s="31" t="s">
        <v>5</v>
      </c>
      <c r="D235" s="28">
        <f t="shared" si="129"/>
        <v>49490.15</v>
      </c>
      <c r="E235" s="32">
        <f>E238</f>
        <v>0</v>
      </c>
      <c r="F235" s="32">
        <f t="shared" ref="F235:K236" si="136">F238</f>
        <v>5284.78</v>
      </c>
      <c r="G235" s="32">
        <f t="shared" si="136"/>
        <v>8445.77</v>
      </c>
      <c r="H235" s="32">
        <f t="shared" si="136"/>
        <v>8939.9</v>
      </c>
      <c r="I235" s="46">
        <f t="shared" si="136"/>
        <v>8939.9</v>
      </c>
      <c r="J235" s="46">
        <f t="shared" si="136"/>
        <v>8939.9</v>
      </c>
      <c r="K235" s="33">
        <f t="shared" si="136"/>
        <v>8939.9</v>
      </c>
    </row>
    <row r="236" spans="1:11" x14ac:dyDescent="0.25">
      <c r="A236" s="97"/>
      <c r="B236" s="78"/>
      <c r="C236" s="31" t="s">
        <v>6</v>
      </c>
      <c r="D236" s="28">
        <f t="shared" si="129"/>
        <v>0</v>
      </c>
      <c r="E236" s="32">
        <f>E239</f>
        <v>0</v>
      </c>
      <c r="F236" s="32">
        <f t="shared" si="136"/>
        <v>0</v>
      </c>
      <c r="G236" s="32">
        <f t="shared" si="136"/>
        <v>0</v>
      </c>
      <c r="H236" s="32">
        <f t="shared" si="136"/>
        <v>0</v>
      </c>
      <c r="I236" s="46">
        <f t="shared" si="136"/>
        <v>0</v>
      </c>
      <c r="J236" s="46">
        <f t="shared" si="136"/>
        <v>0</v>
      </c>
      <c r="K236" s="33">
        <f t="shared" si="136"/>
        <v>0</v>
      </c>
    </row>
    <row r="237" spans="1:11" x14ac:dyDescent="0.25">
      <c r="A237" s="97"/>
      <c r="B237" s="104" t="s">
        <v>46</v>
      </c>
      <c r="C237" s="12" t="s">
        <v>4</v>
      </c>
      <c r="D237" s="15">
        <f t="shared" si="129"/>
        <v>49490.15</v>
      </c>
      <c r="E237" s="1">
        <f>SUM(E238:E239)</f>
        <v>0</v>
      </c>
      <c r="F237" s="1">
        <f t="shared" ref="F237:K237" si="137">SUM(F238:F239)</f>
        <v>5284.78</v>
      </c>
      <c r="G237" s="1">
        <f t="shared" si="137"/>
        <v>8445.77</v>
      </c>
      <c r="H237" s="1">
        <f t="shared" si="137"/>
        <v>8939.9</v>
      </c>
      <c r="I237" s="7">
        <f t="shared" si="137"/>
        <v>8939.9</v>
      </c>
      <c r="J237" s="7">
        <f t="shared" si="137"/>
        <v>8939.9</v>
      </c>
      <c r="K237" s="4">
        <f t="shared" si="137"/>
        <v>8939.9</v>
      </c>
    </row>
    <row r="238" spans="1:11" x14ac:dyDescent="0.25">
      <c r="A238" s="97"/>
      <c r="B238" s="104"/>
      <c r="C238" s="19" t="s">
        <v>5</v>
      </c>
      <c r="D238" s="15">
        <f t="shared" si="129"/>
        <v>49490.15</v>
      </c>
      <c r="E238" s="5">
        <v>0</v>
      </c>
      <c r="F238" s="5">
        <v>5284.78</v>
      </c>
      <c r="G238" s="5">
        <v>8445.77</v>
      </c>
      <c r="H238" s="5">
        <v>8939.9</v>
      </c>
      <c r="I238" s="9">
        <v>8939.9</v>
      </c>
      <c r="J238" s="9">
        <v>8939.9</v>
      </c>
      <c r="K238" s="23">
        <v>8939.9</v>
      </c>
    </row>
    <row r="239" spans="1:11" x14ac:dyDescent="0.25">
      <c r="A239" s="97"/>
      <c r="B239" s="104"/>
      <c r="C239" s="19" t="s">
        <v>6</v>
      </c>
      <c r="D239" s="15">
        <f t="shared" si="129"/>
        <v>0</v>
      </c>
      <c r="E239" s="5">
        <v>0</v>
      </c>
      <c r="F239" s="5">
        <v>0</v>
      </c>
      <c r="G239" s="5">
        <v>0</v>
      </c>
      <c r="H239" s="5">
        <v>0</v>
      </c>
      <c r="I239" s="9">
        <v>0</v>
      </c>
      <c r="J239" s="9">
        <v>0</v>
      </c>
      <c r="K239" s="23">
        <v>0</v>
      </c>
    </row>
    <row r="240" spans="1:11" x14ac:dyDescent="0.25">
      <c r="A240" s="97"/>
      <c r="B240" s="76" t="s">
        <v>84</v>
      </c>
      <c r="C240" s="27" t="s">
        <v>4</v>
      </c>
      <c r="D240" s="28">
        <f t="shared" si="129"/>
        <v>238.07</v>
      </c>
      <c r="E240" s="29">
        <f>SUM(E241:E242)</f>
        <v>0</v>
      </c>
      <c r="F240" s="29">
        <f t="shared" ref="F240:K240" si="138">SUM(F241:F242)</f>
        <v>0</v>
      </c>
      <c r="G240" s="29">
        <f t="shared" si="138"/>
        <v>238.07</v>
      </c>
      <c r="H240" s="29">
        <f t="shared" si="138"/>
        <v>0</v>
      </c>
      <c r="I240" s="45">
        <f t="shared" si="138"/>
        <v>0</v>
      </c>
      <c r="J240" s="45">
        <f t="shared" si="138"/>
        <v>0</v>
      </c>
      <c r="K240" s="30">
        <f t="shared" si="138"/>
        <v>0</v>
      </c>
    </row>
    <row r="241" spans="1:11" x14ac:dyDescent="0.25">
      <c r="A241" s="97"/>
      <c r="B241" s="77"/>
      <c r="C241" s="31" t="s">
        <v>5</v>
      </c>
      <c r="D241" s="28">
        <f t="shared" si="129"/>
        <v>238.07</v>
      </c>
      <c r="E241" s="32">
        <f>E244</f>
        <v>0</v>
      </c>
      <c r="F241" s="32">
        <f t="shared" ref="F241:K242" si="139">F244</f>
        <v>0</v>
      </c>
      <c r="G241" s="32">
        <f t="shared" si="139"/>
        <v>238.07</v>
      </c>
      <c r="H241" s="32">
        <f t="shared" si="139"/>
        <v>0</v>
      </c>
      <c r="I241" s="46">
        <f t="shared" si="139"/>
        <v>0</v>
      </c>
      <c r="J241" s="46">
        <f t="shared" si="139"/>
        <v>0</v>
      </c>
      <c r="K241" s="33">
        <f t="shared" si="139"/>
        <v>0</v>
      </c>
    </row>
    <row r="242" spans="1:11" x14ac:dyDescent="0.25">
      <c r="A242" s="97"/>
      <c r="B242" s="78"/>
      <c r="C242" s="31" t="s">
        <v>6</v>
      </c>
      <c r="D242" s="28">
        <f t="shared" si="129"/>
        <v>0</v>
      </c>
      <c r="E242" s="32">
        <f>E245</f>
        <v>0</v>
      </c>
      <c r="F242" s="32">
        <f t="shared" si="139"/>
        <v>0</v>
      </c>
      <c r="G242" s="32">
        <f t="shared" si="139"/>
        <v>0</v>
      </c>
      <c r="H242" s="32">
        <f t="shared" si="139"/>
        <v>0</v>
      </c>
      <c r="I242" s="46">
        <f t="shared" si="139"/>
        <v>0</v>
      </c>
      <c r="J242" s="46">
        <f t="shared" si="139"/>
        <v>0</v>
      </c>
      <c r="K242" s="33">
        <f t="shared" si="139"/>
        <v>0</v>
      </c>
    </row>
    <row r="243" spans="1:11" x14ac:dyDescent="0.25">
      <c r="A243" s="97"/>
      <c r="B243" s="104" t="s">
        <v>85</v>
      </c>
      <c r="C243" s="12" t="s">
        <v>4</v>
      </c>
      <c r="D243" s="15">
        <f t="shared" si="129"/>
        <v>238.07</v>
      </c>
      <c r="E243" s="1">
        <f>SUM(E244:E245)</f>
        <v>0</v>
      </c>
      <c r="F243" s="1">
        <f t="shared" ref="F243:K243" si="140">SUM(F244:F245)</f>
        <v>0</v>
      </c>
      <c r="G243" s="1">
        <f t="shared" si="140"/>
        <v>238.07</v>
      </c>
      <c r="H243" s="1">
        <f t="shared" si="140"/>
        <v>0</v>
      </c>
      <c r="I243" s="7">
        <f t="shared" si="140"/>
        <v>0</v>
      </c>
      <c r="J243" s="7">
        <f t="shared" si="140"/>
        <v>0</v>
      </c>
      <c r="K243" s="4">
        <f t="shared" si="140"/>
        <v>0</v>
      </c>
    </row>
    <row r="244" spans="1:11" x14ac:dyDescent="0.25">
      <c r="A244" s="97"/>
      <c r="B244" s="104"/>
      <c r="C244" s="19" t="s">
        <v>5</v>
      </c>
      <c r="D244" s="15">
        <f t="shared" si="129"/>
        <v>238.07</v>
      </c>
      <c r="E244" s="5">
        <v>0</v>
      </c>
      <c r="F244" s="5">
        <v>0</v>
      </c>
      <c r="G244" s="5">
        <v>238.07</v>
      </c>
      <c r="H244" s="5">
        <v>0</v>
      </c>
      <c r="I244" s="9">
        <v>0</v>
      </c>
      <c r="J244" s="9">
        <v>0</v>
      </c>
      <c r="K244" s="23">
        <v>0</v>
      </c>
    </row>
    <row r="245" spans="1:11" x14ac:dyDescent="0.25">
      <c r="A245" s="97"/>
      <c r="B245" s="104"/>
      <c r="C245" s="19" t="s">
        <v>6</v>
      </c>
      <c r="D245" s="15">
        <f t="shared" si="129"/>
        <v>0</v>
      </c>
      <c r="E245" s="5">
        <v>0</v>
      </c>
      <c r="F245" s="5">
        <v>0</v>
      </c>
      <c r="G245" s="5">
        <v>0</v>
      </c>
      <c r="H245" s="5">
        <v>0</v>
      </c>
      <c r="I245" s="9">
        <v>0</v>
      </c>
      <c r="J245" s="9">
        <v>0</v>
      </c>
      <c r="K245" s="23">
        <v>0</v>
      </c>
    </row>
    <row r="246" spans="1:11" x14ac:dyDescent="0.25">
      <c r="A246" s="97"/>
      <c r="B246" s="76" t="s">
        <v>72</v>
      </c>
      <c r="C246" s="27" t="s">
        <v>4</v>
      </c>
      <c r="D246" s="28">
        <f t="shared" si="129"/>
        <v>17030.16</v>
      </c>
      <c r="E246" s="29">
        <f>SUM(E247:E248)</f>
        <v>0</v>
      </c>
      <c r="F246" s="29">
        <f t="shared" ref="F246:K246" si="141">SUM(F247:F248)</f>
        <v>8405.7099999999991</v>
      </c>
      <c r="G246" s="29">
        <f t="shared" si="141"/>
        <v>8624.4500000000007</v>
      </c>
      <c r="H246" s="29">
        <f t="shared" si="141"/>
        <v>0</v>
      </c>
      <c r="I246" s="45">
        <f t="shared" si="141"/>
        <v>0</v>
      </c>
      <c r="J246" s="45">
        <f t="shared" si="141"/>
        <v>0</v>
      </c>
      <c r="K246" s="30">
        <f t="shared" si="141"/>
        <v>0</v>
      </c>
    </row>
    <row r="247" spans="1:11" x14ac:dyDescent="0.25">
      <c r="A247" s="97"/>
      <c r="B247" s="77"/>
      <c r="C247" s="31" t="s">
        <v>5</v>
      </c>
      <c r="D247" s="28">
        <f t="shared" si="129"/>
        <v>17030.16</v>
      </c>
      <c r="E247" s="32">
        <f>E250</f>
        <v>0</v>
      </c>
      <c r="F247" s="32">
        <f t="shared" ref="F247:K248" si="142">F250</f>
        <v>8405.7099999999991</v>
      </c>
      <c r="G247" s="32">
        <f t="shared" si="142"/>
        <v>8624.4500000000007</v>
      </c>
      <c r="H247" s="32">
        <f t="shared" si="142"/>
        <v>0</v>
      </c>
      <c r="I247" s="46">
        <f t="shared" si="142"/>
        <v>0</v>
      </c>
      <c r="J247" s="46">
        <f t="shared" si="142"/>
        <v>0</v>
      </c>
      <c r="K247" s="33">
        <f t="shared" si="142"/>
        <v>0</v>
      </c>
    </row>
    <row r="248" spans="1:11" x14ac:dyDescent="0.25">
      <c r="A248" s="97"/>
      <c r="B248" s="78"/>
      <c r="C248" s="31" t="s">
        <v>6</v>
      </c>
      <c r="D248" s="28">
        <f t="shared" si="129"/>
        <v>0</v>
      </c>
      <c r="E248" s="32">
        <f>E251</f>
        <v>0</v>
      </c>
      <c r="F248" s="32">
        <f t="shared" si="142"/>
        <v>0</v>
      </c>
      <c r="G248" s="32">
        <f t="shared" si="142"/>
        <v>0</v>
      </c>
      <c r="H248" s="32">
        <f t="shared" si="142"/>
        <v>0</v>
      </c>
      <c r="I248" s="46">
        <f t="shared" si="142"/>
        <v>0</v>
      </c>
      <c r="J248" s="46">
        <f t="shared" si="142"/>
        <v>0</v>
      </c>
      <c r="K248" s="33">
        <f t="shared" si="142"/>
        <v>0</v>
      </c>
    </row>
    <row r="249" spans="1:11" x14ac:dyDescent="0.25">
      <c r="A249" s="97"/>
      <c r="B249" s="79" t="s">
        <v>49</v>
      </c>
      <c r="C249" s="12" t="s">
        <v>4</v>
      </c>
      <c r="D249" s="15">
        <f t="shared" si="129"/>
        <v>17030.16</v>
      </c>
      <c r="E249" s="1">
        <f>SUM(E250:E251)</f>
        <v>0</v>
      </c>
      <c r="F249" s="1">
        <f t="shared" ref="F249:K249" si="143">SUM(F250:F251)</f>
        <v>8405.7099999999991</v>
      </c>
      <c r="G249" s="1">
        <f t="shared" si="143"/>
        <v>8624.4500000000007</v>
      </c>
      <c r="H249" s="1">
        <f t="shared" si="143"/>
        <v>0</v>
      </c>
      <c r="I249" s="7">
        <f t="shared" si="143"/>
        <v>0</v>
      </c>
      <c r="J249" s="7">
        <f t="shared" si="143"/>
        <v>0</v>
      </c>
      <c r="K249" s="4">
        <f t="shared" si="143"/>
        <v>0</v>
      </c>
    </row>
    <row r="250" spans="1:11" x14ac:dyDescent="0.25">
      <c r="A250" s="97"/>
      <c r="B250" s="80"/>
      <c r="C250" s="19" t="s">
        <v>5</v>
      </c>
      <c r="D250" s="15">
        <f t="shared" si="129"/>
        <v>17030.16</v>
      </c>
      <c r="E250" s="5">
        <v>0</v>
      </c>
      <c r="F250" s="5">
        <v>8405.7099999999991</v>
      </c>
      <c r="G250" s="5">
        <v>8624.4500000000007</v>
      </c>
      <c r="H250" s="5">
        <v>0</v>
      </c>
      <c r="I250" s="9">
        <v>0</v>
      </c>
      <c r="J250" s="9">
        <v>0</v>
      </c>
      <c r="K250" s="23">
        <v>0</v>
      </c>
    </row>
    <row r="251" spans="1:11" x14ac:dyDescent="0.25">
      <c r="A251" s="97"/>
      <c r="B251" s="80"/>
      <c r="C251" s="21" t="s">
        <v>6</v>
      </c>
      <c r="D251" s="42">
        <f t="shared" si="129"/>
        <v>0</v>
      </c>
      <c r="E251" s="43">
        <v>0</v>
      </c>
      <c r="F251" s="43">
        <v>0</v>
      </c>
      <c r="G251" s="43">
        <v>0</v>
      </c>
      <c r="H251" s="43">
        <v>0</v>
      </c>
      <c r="I251" s="51">
        <v>0</v>
      </c>
      <c r="J251" s="51">
        <v>0</v>
      </c>
      <c r="K251" s="44">
        <v>0</v>
      </c>
    </row>
    <row r="252" spans="1:11" x14ac:dyDescent="0.25">
      <c r="A252" s="97"/>
      <c r="B252" s="58" t="s">
        <v>51</v>
      </c>
      <c r="C252" s="27" t="s">
        <v>4</v>
      </c>
      <c r="D252" s="28">
        <f t="shared" si="129"/>
        <v>9755.08</v>
      </c>
      <c r="E252" s="29">
        <f>SUM(E253:E254)</f>
        <v>0</v>
      </c>
      <c r="F252" s="29">
        <f t="shared" ref="F252:K252" si="144">SUM(F253:F254)</f>
        <v>0</v>
      </c>
      <c r="G252" s="29">
        <f t="shared" si="144"/>
        <v>0</v>
      </c>
      <c r="H252" s="29">
        <f t="shared" si="144"/>
        <v>9755.08</v>
      </c>
      <c r="I252" s="45">
        <f t="shared" si="144"/>
        <v>0</v>
      </c>
      <c r="J252" s="45">
        <f t="shared" si="144"/>
        <v>0</v>
      </c>
      <c r="K252" s="30">
        <f t="shared" si="144"/>
        <v>0</v>
      </c>
    </row>
    <row r="253" spans="1:11" x14ac:dyDescent="0.25">
      <c r="A253" s="97"/>
      <c r="B253" s="59"/>
      <c r="C253" s="31" t="s">
        <v>5</v>
      </c>
      <c r="D253" s="28">
        <f t="shared" si="129"/>
        <v>9755.08</v>
      </c>
      <c r="E253" s="32">
        <f>E256</f>
        <v>0</v>
      </c>
      <c r="F253" s="32">
        <f t="shared" ref="F253:K254" si="145">F256</f>
        <v>0</v>
      </c>
      <c r="G253" s="32">
        <f t="shared" si="145"/>
        <v>0</v>
      </c>
      <c r="H253" s="32">
        <f t="shared" si="145"/>
        <v>9755.08</v>
      </c>
      <c r="I253" s="46">
        <f t="shared" si="145"/>
        <v>0</v>
      </c>
      <c r="J253" s="46">
        <f t="shared" si="145"/>
        <v>0</v>
      </c>
      <c r="K253" s="33">
        <f t="shared" si="145"/>
        <v>0</v>
      </c>
    </row>
    <row r="254" spans="1:11" x14ac:dyDescent="0.25">
      <c r="A254" s="97"/>
      <c r="B254" s="60"/>
      <c r="C254" s="31" t="s">
        <v>6</v>
      </c>
      <c r="D254" s="28">
        <f t="shared" si="129"/>
        <v>0</v>
      </c>
      <c r="E254" s="32">
        <f>E257</f>
        <v>0</v>
      </c>
      <c r="F254" s="32">
        <f t="shared" si="145"/>
        <v>0</v>
      </c>
      <c r="G254" s="32">
        <f t="shared" si="145"/>
        <v>0</v>
      </c>
      <c r="H254" s="32">
        <f t="shared" si="145"/>
        <v>0</v>
      </c>
      <c r="I254" s="46">
        <f t="shared" si="145"/>
        <v>0</v>
      </c>
      <c r="J254" s="46">
        <f t="shared" si="145"/>
        <v>0</v>
      </c>
      <c r="K254" s="33">
        <f t="shared" si="145"/>
        <v>0</v>
      </c>
    </row>
    <row r="255" spans="1:11" x14ac:dyDescent="0.25">
      <c r="A255" s="97"/>
      <c r="B255" s="67" t="s">
        <v>9</v>
      </c>
      <c r="C255" s="12" t="s">
        <v>4</v>
      </c>
      <c r="D255" s="15">
        <f t="shared" si="129"/>
        <v>9755.08</v>
      </c>
      <c r="E255" s="1">
        <f>SUM(E256:E257)</f>
        <v>0</v>
      </c>
      <c r="F255" s="1">
        <f t="shared" ref="F255:K255" si="146">SUM(F256:F257)</f>
        <v>0</v>
      </c>
      <c r="G255" s="1">
        <f t="shared" si="146"/>
        <v>0</v>
      </c>
      <c r="H255" s="1">
        <f t="shared" si="146"/>
        <v>9755.08</v>
      </c>
      <c r="I255" s="7">
        <f t="shared" si="146"/>
        <v>0</v>
      </c>
      <c r="J255" s="7">
        <f t="shared" si="146"/>
        <v>0</v>
      </c>
      <c r="K255" s="4">
        <f t="shared" si="146"/>
        <v>0</v>
      </c>
    </row>
    <row r="256" spans="1:11" x14ac:dyDescent="0.25">
      <c r="A256" s="97"/>
      <c r="B256" s="68"/>
      <c r="C256" s="19" t="s">
        <v>5</v>
      </c>
      <c r="D256" s="15">
        <f t="shared" si="129"/>
        <v>9755.08</v>
      </c>
      <c r="E256" s="5">
        <v>0</v>
      </c>
      <c r="F256" s="5">
        <v>0</v>
      </c>
      <c r="G256" s="5">
        <v>0</v>
      </c>
      <c r="H256" s="5">
        <v>9755.08</v>
      </c>
      <c r="I256" s="9">
        <v>0</v>
      </c>
      <c r="J256" s="9">
        <v>0</v>
      </c>
      <c r="K256" s="23">
        <v>0</v>
      </c>
    </row>
    <row r="257" spans="1:11" ht="14.4" thickBot="1" x14ac:dyDescent="0.3">
      <c r="A257" s="98"/>
      <c r="B257" s="105"/>
      <c r="C257" s="20" t="s">
        <v>6</v>
      </c>
      <c r="D257" s="16">
        <f t="shared" si="129"/>
        <v>0</v>
      </c>
      <c r="E257" s="6">
        <v>0</v>
      </c>
      <c r="F257" s="6">
        <v>0</v>
      </c>
      <c r="G257" s="6">
        <v>0</v>
      </c>
      <c r="H257" s="6">
        <v>0</v>
      </c>
      <c r="I257" s="10">
        <v>0</v>
      </c>
      <c r="J257" s="10">
        <v>0</v>
      </c>
      <c r="K257" s="26">
        <v>0</v>
      </c>
    </row>
  </sheetData>
  <mergeCells count="96">
    <mergeCell ref="B93:B95"/>
    <mergeCell ref="B24:B26"/>
    <mergeCell ref="B138:B140"/>
    <mergeCell ref="B141:B143"/>
    <mergeCell ref="B168:B170"/>
    <mergeCell ref="B132:B134"/>
    <mergeCell ref="B135:B137"/>
    <mergeCell ref="B144:B146"/>
    <mergeCell ref="B102:B104"/>
    <mergeCell ref="B105:B107"/>
    <mergeCell ref="B108:B110"/>
    <mergeCell ref="B117:B119"/>
    <mergeCell ref="B120:B122"/>
    <mergeCell ref="B123:B125"/>
    <mergeCell ref="B126:B128"/>
    <mergeCell ref="B111:B113"/>
    <mergeCell ref="B174:B176"/>
    <mergeCell ref="B150:B152"/>
    <mergeCell ref="B147:B149"/>
    <mergeCell ref="B129:B131"/>
    <mergeCell ref="A201:A218"/>
    <mergeCell ref="B201:B203"/>
    <mergeCell ref="B204:B206"/>
    <mergeCell ref="B183:B185"/>
    <mergeCell ref="B186:B188"/>
    <mergeCell ref="B189:B191"/>
    <mergeCell ref="B192:B194"/>
    <mergeCell ref="A171:A200"/>
    <mergeCell ref="A219:A257"/>
    <mergeCell ref="B219:B221"/>
    <mergeCell ref="B222:B224"/>
    <mergeCell ref="B225:B227"/>
    <mergeCell ref="B228:B230"/>
    <mergeCell ref="B231:B233"/>
    <mergeCell ref="B234:B236"/>
    <mergeCell ref="B237:B239"/>
    <mergeCell ref="B240:B242"/>
    <mergeCell ref="B243:B245"/>
    <mergeCell ref="B255:B257"/>
    <mergeCell ref="A4:A5"/>
    <mergeCell ref="B4:B5"/>
    <mergeCell ref="C4:C5"/>
    <mergeCell ref="B90:B92"/>
    <mergeCell ref="B75:B77"/>
    <mergeCell ref="B78:B80"/>
    <mergeCell ref="B81:B83"/>
    <mergeCell ref="A39:A170"/>
    <mergeCell ref="B153:B155"/>
    <mergeCell ref="B156:B158"/>
    <mergeCell ref="B165:B167"/>
    <mergeCell ref="B159:B161"/>
    <mergeCell ref="B162:B164"/>
    <mergeCell ref="B54:B56"/>
    <mergeCell ref="B66:B68"/>
    <mergeCell ref="B84:B86"/>
    <mergeCell ref="A9:A38"/>
    <mergeCell ref="B9:B11"/>
    <mergeCell ref="B12:B14"/>
    <mergeCell ref="B15:B17"/>
    <mergeCell ref="B18:B20"/>
    <mergeCell ref="B21:B23"/>
    <mergeCell ref="B30:B32"/>
    <mergeCell ref="B33:B35"/>
    <mergeCell ref="B36:B38"/>
    <mergeCell ref="B87:B89"/>
    <mergeCell ref="B114:B116"/>
    <mergeCell ref="B246:B248"/>
    <mergeCell ref="B249:B251"/>
    <mergeCell ref="B252:B254"/>
    <mergeCell ref="B195:B197"/>
    <mergeCell ref="B207:B209"/>
    <mergeCell ref="B210:B212"/>
    <mergeCell ref="B213:B215"/>
    <mergeCell ref="B216:B218"/>
    <mergeCell ref="B198:B200"/>
    <mergeCell ref="B96:B98"/>
    <mergeCell ref="B99:B101"/>
    <mergeCell ref="B177:B179"/>
    <mergeCell ref="B180:B182"/>
    <mergeCell ref="B171:B173"/>
    <mergeCell ref="H1:K1"/>
    <mergeCell ref="B27:B29"/>
    <mergeCell ref="B72:B74"/>
    <mergeCell ref="B39:B41"/>
    <mergeCell ref="B42:B44"/>
    <mergeCell ref="B45:B47"/>
    <mergeCell ref="B48:B50"/>
    <mergeCell ref="B51:B53"/>
    <mergeCell ref="B57:B59"/>
    <mergeCell ref="B60:B62"/>
    <mergeCell ref="B63:B65"/>
    <mergeCell ref="B69:B71"/>
    <mergeCell ref="D4:K4"/>
    <mergeCell ref="A2:K2"/>
    <mergeCell ref="A6:A8"/>
    <mergeCell ref="B6:B8"/>
  </mergeCell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МП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2023-01-18T15:06:59Z</cp:lastPrinted>
  <dcterms:created xsi:type="dcterms:W3CDTF">2015-06-05T18:19:34Z</dcterms:created>
  <dcterms:modified xsi:type="dcterms:W3CDTF">2023-02-02T10:23:03Z</dcterms:modified>
</cp:coreProperties>
</file>