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570" windowHeight="11385"/>
  </bookViews>
  <sheets>
    <sheet name="приложение 1" sheetId="1" r:id="rId1"/>
  </sheets>
  <calcPr calcId="145621"/>
</workbook>
</file>

<file path=xl/calcChain.xml><?xml version="1.0" encoding="utf-8"?>
<calcChain xmlns="http://schemas.openxmlformats.org/spreadsheetml/2006/main">
  <c r="E6" i="1" l="1"/>
  <c r="D43" i="1"/>
  <c r="D42" i="1"/>
  <c r="D41" i="1"/>
  <c r="D40" i="1"/>
  <c r="G33" i="1"/>
  <c r="J33" i="1"/>
  <c r="I33" i="1"/>
  <c r="F33" i="1"/>
  <c r="E33" i="1"/>
  <c r="F17" i="1"/>
  <c r="D34" i="1"/>
  <c r="D32" i="1"/>
  <c r="J21" i="1"/>
  <c r="I21" i="1"/>
  <c r="G21" i="1"/>
  <c r="F21" i="1"/>
  <c r="E21" i="1"/>
  <c r="D27" i="1"/>
  <c r="J9" i="1"/>
  <c r="I9" i="1"/>
  <c r="G9" i="1"/>
  <c r="F9" i="1"/>
  <c r="E9" i="1"/>
  <c r="D12" i="1"/>
  <c r="D33" i="1" l="1"/>
  <c r="D39" i="1"/>
  <c r="D11" i="1" l="1"/>
  <c r="D26" i="1" l="1"/>
  <c r="D25" i="1"/>
  <c r="D24" i="1"/>
  <c r="D23" i="1"/>
  <c r="J17" i="1" l="1"/>
  <c r="I17" i="1"/>
  <c r="G17" i="1"/>
  <c r="E17" i="1"/>
  <c r="D17" i="1" l="1"/>
  <c r="D37" i="1"/>
  <c r="D18" i="1" l="1"/>
  <c r="D13" i="1"/>
  <c r="D14" i="1"/>
  <c r="D16" i="1"/>
  <c r="D35" i="1" l="1"/>
  <c r="D36" i="1"/>
  <c r="D38" i="1"/>
  <c r="G30" i="1"/>
  <c r="G29" i="1" s="1"/>
  <c r="G28" i="1" s="1"/>
  <c r="J30" i="1"/>
  <c r="I30" i="1"/>
  <c r="I29" i="1" s="1"/>
  <c r="I28" i="1" s="1"/>
  <c r="F30" i="1"/>
  <c r="F29" i="1" s="1"/>
  <c r="F28" i="1" s="1"/>
  <c r="E30" i="1"/>
  <c r="E29" i="1" s="1"/>
  <c r="E28" i="1" s="1"/>
  <c r="D31" i="1"/>
  <c r="G20" i="1"/>
  <c r="G19" i="1" s="1"/>
  <c r="G8" i="1"/>
  <c r="J8" i="1"/>
  <c r="J7" i="1" s="1"/>
  <c r="E8" i="1"/>
  <c r="E7" i="1" s="1"/>
  <c r="D10" i="1"/>
  <c r="J29" i="1" l="1"/>
  <c r="G7" i="1"/>
  <c r="G6" i="1" s="1"/>
  <c r="D30" i="1"/>
  <c r="D9" i="1"/>
  <c r="F8" i="1"/>
  <c r="F7" i="1" s="1"/>
  <c r="I8" i="1"/>
  <c r="D15" i="1"/>
  <c r="J28" i="1" l="1"/>
  <c r="D28" i="1" s="1"/>
  <c r="D29" i="1"/>
  <c r="I7" i="1"/>
  <c r="D8" i="1"/>
  <c r="D7" i="1" l="1"/>
  <c r="D22" i="1"/>
  <c r="I20" i="1"/>
  <c r="J20" i="1"/>
  <c r="E20" i="1"/>
  <c r="J19" i="1" l="1"/>
  <c r="J6" i="1" s="1"/>
  <c r="I19" i="1"/>
  <c r="I6" i="1" s="1"/>
  <c r="E19" i="1"/>
  <c r="D21" i="1"/>
  <c r="F20" i="1"/>
  <c r="F19" i="1" s="1"/>
  <c r="D19" i="1" l="1"/>
  <c r="F6" i="1"/>
  <c r="D6" i="1" s="1"/>
  <c r="D20" i="1"/>
</calcChain>
</file>

<file path=xl/sharedStrings.xml><?xml version="1.0" encoding="utf-8"?>
<sst xmlns="http://schemas.openxmlformats.org/spreadsheetml/2006/main" count="106" uniqueCount="66">
  <si>
    <t>Статус</t>
  </si>
  <si>
    <t>Наименование программы, основного мероприятия программы</t>
  </si>
  <si>
    <t>Всего</t>
  </si>
  <si>
    <t>Наименование ответственного исполнителя, исполнителя - главного распорядителя средств бюджета муниципального образования (далее - ГРБС)</t>
  </si>
  <si>
    <t>Приложение № 1 к постановлению администрации муниципального образования "Черняховский муниципальный район" от _____  2015 г. № ______</t>
  </si>
  <si>
    <t xml:space="preserve">Подпрограмма 1 </t>
  </si>
  <si>
    <t>Подпрограмма 2</t>
  </si>
  <si>
    <t>Мероприятие 1 подпрограммы 1</t>
  </si>
  <si>
    <t>Мероприятие 1 подпрограммы 2</t>
  </si>
  <si>
    <t>Отдельное мероприятие 1</t>
  </si>
  <si>
    <t>Отдельное мероприятие 2</t>
  </si>
  <si>
    <t>Отдельное мероприятие 3</t>
  </si>
  <si>
    <t>Приложение к  муниципальной программе "Развитие культуры"</t>
  </si>
  <si>
    <t>Развитие культуры</t>
  </si>
  <si>
    <t>Мероприятие 2 подпрограммы 1</t>
  </si>
  <si>
    <t>Мероприятие 3 подпрограммы 1</t>
  </si>
  <si>
    <t>Мероприятие 4 подпрограммы 1</t>
  </si>
  <si>
    <t xml:space="preserve">Развитие и совершенствование библиотечной системы
</t>
  </si>
  <si>
    <t xml:space="preserve">Расходы на обеспечение деятельности (оказание услуг) учреждений культуры, в том числе: </t>
  </si>
  <si>
    <t>Подпрограмма 3</t>
  </si>
  <si>
    <t>Развитие музейной, информационно-туристической деятельности, сохранение объектов культурного наследия</t>
  </si>
  <si>
    <t>Осуществление библиотечного, библиотграфического и информационного обслуживания пользователей библиотеки</t>
  </si>
  <si>
    <t>Мероприятие 1 подпрограммы 3</t>
  </si>
  <si>
    <t xml:space="preserve">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 </t>
  </si>
  <si>
    <t>Субсидирование МАУ "Зеленоградский городской краеведческий музей"</t>
  </si>
  <si>
    <t>Отдельное мероприятие 4</t>
  </si>
  <si>
    <t>Мероприятие 5 подпрограммы 1</t>
  </si>
  <si>
    <t xml:space="preserve">Перечень основных мероприятий и информация о финансовом обеспечении реализации муниципальной программы Зеленоградского муниципального округа "Развитие культуры" </t>
  </si>
  <si>
    <t>Развитие культурно-досуговой деятельностир учреждений МО "Зеленоградский муниципальный округ Калининградской области"</t>
  </si>
  <si>
    <t>Осуществление культурно-досугового обслуживания населения, проживающего на территории МО "Зеленоградский муниципальный округ Калининградской области"</t>
  </si>
  <si>
    <t>Капитальный ремонт дома культуры пос. Лесной Зеленоградского района Калининградской области</t>
  </si>
  <si>
    <t>Капитальный ремонт кровли и фасада здания дома культуры пос. Грачевка Зеленоградского района Калининградской области</t>
  </si>
  <si>
    <t>Капитальный ремонт кровли и фасада здания дома культуры пос. Красноторка Зеленоградского района Калининградской области</t>
  </si>
  <si>
    <t>Мероприятие 6 подпрограммы 1</t>
  </si>
  <si>
    <t>Укрепление материально-технической базы культурно-спортивного комплекса пос. Кострово Зеленоградского района Калининградской области</t>
  </si>
  <si>
    <t>Проведение  спортивно-массовых мероприятий</t>
  </si>
  <si>
    <t>Проведение культурно-просветительских мероприятий</t>
  </si>
  <si>
    <t xml:space="preserve">Комплектование и обеспечение сохранности библиотечных фондоф библиотек в муниципальных образованиях Калининградской области </t>
  </si>
  <si>
    <t>Государственная поддержка отрасли культуры</t>
  </si>
  <si>
    <t>Региональный проект "Культурная среда"</t>
  </si>
  <si>
    <t>Развитие сети учреждений культурно-досугового типа (Строительство культурно-досугового центра в пос. Краснофлотское Зеленоградского муниципального округа Калининградской области)</t>
  </si>
  <si>
    <t>Расходы бюджета муниципального образования "Зеленоградский муниципальный округ Калининградской области" по годам реализации муниципальной программы, тыс. рублей</t>
  </si>
  <si>
    <t>Муниципальная программа муниципального образования "Зеленоградский муниципальный округ Калининградской области"</t>
  </si>
  <si>
    <t>Администрация МО "Зеленоградский муниципальный округ Калининградской области"                            Всего</t>
  </si>
  <si>
    <t>Администрация МО "Зеленоградский муниципальный округ Калининградской области"                                           Всего</t>
  </si>
  <si>
    <t xml:space="preserve">Комплектование и обеспечение сохранности библиотечных фондов библиотек в муниципальных образованиях Калининградской области, из них: </t>
  </si>
  <si>
    <t>Комплектование книжных фондов библиотек</t>
  </si>
  <si>
    <t>Комплектование книжных фондов библиотеки поселка Рыбачий</t>
  </si>
  <si>
    <t>Комплектование книжных фондов Зеленоградской центральной библиотеки им. Ю. Куранова</t>
  </si>
  <si>
    <t>Отдельное мероприятие 6</t>
  </si>
  <si>
    <t xml:space="preserve">Проведение мероприятий в сфере государственной национальной политики и межнациональных отношений </t>
  </si>
  <si>
    <t xml:space="preserve">Обеспечение противопожарной и антитеррористической  безопасности, в том числе: </t>
  </si>
  <si>
    <t xml:space="preserve">Физическая охрана объектов культуры </t>
  </si>
  <si>
    <t>Субсидирование МАУК "Культурно-досуговый центр", из них</t>
  </si>
  <si>
    <t>Капитальные вложения (ремонт и реконструкция учреждений культуры)</t>
  </si>
  <si>
    <t>Субсидирование МАУК "Зеленоградское объединение библиотек", из них:</t>
  </si>
  <si>
    <t>Мероприятие 2 подпрограммы 3</t>
  </si>
  <si>
    <t>Капитальный ремонт фасада объекта культурного наследия регионального значения "Вилла Крелль" начала XX века Калининградская область г. Зеленоградск, ул. Ленина, д.6</t>
  </si>
  <si>
    <t>Мероприятие 3 подпрограммы 3</t>
  </si>
  <si>
    <t>Техническое оснащение муниципальных музеев</t>
  </si>
  <si>
    <t>Отдельное мероприятие 7</t>
  </si>
  <si>
    <t>Отдельное мероприятие 8</t>
  </si>
  <si>
    <t>Отдельное мероприятие 9</t>
  </si>
  <si>
    <t>Укрепление материально-технической базы муниципальных библиотек</t>
  </si>
  <si>
    <t>Поддерка учреждений клубного типа, библиотек, музеев и работников указанных учреждений</t>
  </si>
  <si>
    <t>Региональный проект "Творческие люди"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</si>
</sst>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2" fontId="5" fillId="3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2" fontId="5" fillId="3" borderId="5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top" wrapText="1"/>
    </xf>
    <xf numFmtId="2" fontId="4" fillId="3" borderId="1" xfId="0" applyNumberFormat="1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 wrapText="1"/>
    </xf>
    <xf numFmtId="2" fontId="5" fillId="3" borderId="5" xfId="0" applyNumberFormat="1" applyFont="1" applyFill="1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center" wrapText="1"/>
    </xf>
    <xf numFmtId="2" fontId="4" fillId="3" borderId="5" xfId="0" applyNumberFormat="1" applyFont="1" applyFill="1" applyBorder="1" applyAlignment="1">
      <alignment horizontal="center" wrapText="1"/>
    </xf>
    <xf numFmtId="2" fontId="5" fillId="2" borderId="4" xfId="0" applyNumberFormat="1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 wrapText="1"/>
    </xf>
    <xf numFmtId="2" fontId="5" fillId="0" borderId="4" xfId="0" applyNumberFormat="1" applyFont="1" applyFill="1" applyBorder="1" applyAlignment="1">
      <alignment horizontal="center" wrapText="1"/>
    </xf>
    <xf numFmtId="2" fontId="5" fillId="0" borderId="5" xfId="0" applyNumberFormat="1" applyFont="1" applyFill="1" applyBorder="1" applyAlignment="1">
      <alignment horizontal="center" wrapText="1"/>
    </xf>
    <xf numFmtId="2" fontId="4" fillId="0" borderId="4" xfId="0" applyNumberFormat="1" applyFont="1" applyFill="1" applyBorder="1" applyAlignment="1">
      <alignment horizontal="center" wrapText="1"/>
    </xf>
    <xf numFmtId="2" fontId="4" fillId="0" borderId="5" xfId="0" applyNumberFormat="1" applyFont="1" applyFill="1" applyBorder="1" applyAlignment="1">
      <alignment horizontal="center" wrapText="1"/>
    </xf>
    <xf numFmtId="2" fontId="4" fillId="0" borderId="4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abSelected="1" topLeftCell="A2" zoomScale="65" zoomScaleNormal="65" workbookViewId="0">
      <selection activeCell="C43" sqref="C43"/>
    </sheetView>
  </sheetViews>
  <sheetFormatPr defaultColWidth="9.140625" defaultRowHeight="12.75" x14ac:dyDescent="0.2"/>
  <cols>
    <col min="1" max="1" width="20.5703125" style="1" customWidth="1"/>
    <col min="2" max="2" width="41.85546875" style="1" customWidth="1"/>
    <col min="3" max="3" width="31.140625" style="1" customWidth="1"/>
    <col min="4" max="4" width="20.5703125" style="1" customWidth="1"/>
    <col min="5" max="5" width="16.7109375" style="1" customWidth="1"/>
    <col min="6" max="6" width="14.7109375" style="1" customWidth="1"/>
    <col min="7" max="7" width="9.5703125" style="1" bestFit="1" customWidth="1"/>
    <col min="8" max="8" width="10.7109375" style="1" customWidth="1"/>
    <col min="9" max="9" width="17" style="1" customWidth="1"/>
    <col min="10" max="10" width="16.5703125" style="1" customWidth="1"/>
    <col min="11" max="11" width="17.5703125" style="1" hidden="1" customWidth="1"/>
    <col min="12" max="16384" width="9.140625" style="1"/>
  </cols>
  <sheetData>
    <row r="1" spans="1:14" ht="40.5" hidden="1" customHeight="1" x14ac:dyDescent="0.2">
      <c r="D1" s="52" t="s">
        <v>4</v>
      </c>
      <c r="E1" s="52"/>
      <c r="F1" s="52"/>
      <c r="G1" s="52"/>
      <c r="H1" s="52"/>
    </row>
    <row r="2" spans="1:14" ht="51.75" customHeight="1" x14ac:dyDescent="0.25">
      <c r="A2" s="2"/>
      <c r="B2" s="2"/>
      <c r="C2" s="2"/>
      <c r="D2" s="53"/>
      <c r="E2" s="53"/>
      <c r="F2" s="53"/>
      <c r="G2" s="53"/>
      <c r="H2" s="53"/>
      <c r="I2" s="55" t="s">
        <v>12</v>
      </c>
      <c r="J2" s="55"/>
      <c r="K2" s="55"/>
    </row>
    <row r="3" spans="1:14" ht="39.75" customHeight="1" x14ac:dyDescent="0.25">
      <c r="A3" s="54" t="s">
        <v>27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4" ht="102" customHeight="1" x14ac:dyDescent="0.2">
      <c r="A4" s="56" t="s">
        <v>0</v>
      </c>
      <c r="B4" s="56" t="s">
        <v>1</v>
      </c>
      <c r="C4" s="56" t="s">
        <v>3</v>
      </c>
      <c r="D4" s="58" t="s">
        <v>41</v>
      </c>
      <c r="E4" s="58"/>
      <c r="F4" s="58"/>
      <c r="G4" s="58"/>
      <c r="H4" s="58"/>
      <c r="I4" s="58"/>
      <c r="J4" s="58"/>
      <c r="K4" s="58"/>
    </row>
    <row r="5" spans="1:14" ht="15.75" x14ac:dyDescent="0.25">
      <c r="A5" s="57"/>
      <c r="B5" s="57"/>
      <c r="C5" s="57"/>
      <c r="D5" s="3" t="s">
        <v>2</v>
      </c>
      <c r="E5" s="3">
        <v>2022</v>
      </c>
      <c r="F5" s="3">
        <v>2023</v>
      </c>
      <c r="G5" s="58">
        <v>2024</v>
      </c>
      <c r="H5" s="59"/>
      <c r="I5" s="7">
        <v>2025</v>
      </c>
      <c r="J5" s="6">
        <v>2026</v>
      </c>
      <c r="K5" s="6"/>
      <c r="L5"/>
    </row>
    <row r="6" spans="1:14" ht="140.44999999999999" customHeight="1" x14ac:dyDescent="0.25">
      <c r="A6" s="33" t="s">
        <v>42</v>
      </c>
      <c r="B6" s="33" t="s">
        <v>13</v>
      </c>
      <c r="C6" s="34" t="s">
        <v>44</v>
      </c>
      <c r="D6" s="9">
        <f t="shared" ref="D6:D31" si="0">E6+F6+G6+I6+J6</f>
        <v>464593.07999999996</v>
      </c>
      <c r="E6" s="9">
        <f>E7+E19+E28+E35+E36+E37+E38+E39+E41+E42+E43</f>
        <v>104963.97999999998</v>
      </c>
      <c r="F6" s="9">
        <f>F7+F19+F28+F35+F36+F37+F38+F39+F43</f>
        <v>118807.89</v>
      </c>
      <c r="G6" s="42">
        <f>G7+G19+G28+G35+G36+G37+G38+G39+G43</f>
        <v>80479.09</v>
      </c>
      <c r="H6" s="43"/>
      <c r="I6" s="9">
        <f>I7+I19+I28+I35+I36+I37+I38+I39+I43</f>
        <v>80171.06</v>
      </c>
      <c r="J6" s="9">
        <f>J7+J19+J28+J35+J36+J37+J38+J39+J43</f>
        <v>80171.06</v>
      </c>
      <c r="K6" s="10"/>
      <c r="L6"/>
    </row>
    <row r="7" spans="1:14" ht="80.45" customHeight="1" x14ac:dyDescent="0.25">
      <c r="A7" s="17" t="s">
        <v>5</v>
      </c>
      <c r="B7" s="17" t="s">
        <v>28</v>
      </c>
      <c r="C7" s="35" t="s">
        <v>44</v>
      </c>
      <c r="D7" s="9">
        <f t="shared" si="0"/>
        <v>312023.53999999998</v>
      </c>
      <c r="E7" s="9">
        <f>E8+E13+E14+E15+E16+E17</f>
        <v>68418.739999999991</v>
      </c>
      <c r="F7" s="9">
        <f>F8+F13+F14+F15+F17</f>
        <v>89647.8</v>
      </c>
      <c r="G7" s="42">
        <f>G8+G13+G14+G15+G17</f>
        <v>51319</v>
      </c>
      <c r="H7" s="43"/>
      <c r="I7" s="9">
        <f>I8+I13+I14+I15+I17</f>
        <v>51319</v>
      </c>
      <c r="J7" s="9">
        <f>J8+J13+J14+J15+J17</f>
        <v>51319</v>
      </c>
      <c r="K7" s="11"/>
      <c r="L7"/>
      <c r="N7"/>
    </row>
    <row r="8" spans="1:14" ht="82.15" customHeight="1" x14ac:dyDescent="0.25">
      <c r="A8" s="27" t="s">
        <v>7</v>
      </c>
      <c r="B8" s="27" t="s">
        <v>29</v>
      </c>
      <c r="C8" s="22" t="s">
        <v>44</v>
      </c>
      <c r="D8" s="12">
        <f t="shared" si="0"/>
        <v>257394.7</v>
      </c>
      <c r="E8" s="14">
        <f t="shared" ref="E8:G8" si="1">E9</f>
        <v>52118.7</v>
      </c>
      <c r="F8" s="14">
        <f t="shared" si="1"/>
        <v>51319</v>
      </c>
      <c r="G8" s="38">
        <f t="shared" si="1"/>
        <v>51319</v>
      </c>
      <c r="H8" s="39"/>
      <c r="I8" s="14">
        <f>G8</f>
        <v>51319</v>
      </c>
      <c r="J8" s="14">
        <f>J9</f>
        <v>51319</v>
      </c>
      <c r="K8" s="13"/>
      <c r="L8"/>
    </row>
    <row r="9" spans="1:14" ht="79.900000000000006" customHeight="1" x14ac:dyDescent="0.25">
      <c r="A9" s="4"/>
      <c r="B9" s="16" t="s">
        <v>18</v>
      </c>
      <c r="C9" s="5" t="s">
        <v>44</v>
      </c>
      <c r="D9" s="12">
        <f t="shared" si="0"/>
        <v>257394.7</v>
      </c>
      <c r="E9" s="14">
        <f>E10+E12</f>
        <v>52118.7</v>
      </c>
      <c r="F9" s="14">
        <f>F10+F12</f>
        <v>51319</v>
      </c>
      <c r="G9" s="38">
        <f>G10+G12</f>
        <v>51319</v>
      </c>
      <c r="H9" s="39"/>
      <c r="I9" s="14">
        <f>I10+I12</f>
        <v>51319</v>
      </c>
      <c r="J9" s="14">
        <f>J10+J12</f>
        <v>51319</v>
      </c>
      <c r="K9" s="13"/>
      <c r="L9"/>
    </row>
    <row r="10" spans="1:14" ht="81" customHeight="1" x14ac:dyDescent="0.25">
      <c r="A10" s="4"/>
      <c r="B10" s="16" t="s">
        <v>53</v>
      </c>
      <c r="C10" s="5" t="s">
        <v>44</v>
      </c>
      <c r="D10" s="12">
        <f t="shared" si="0"/>
        <v>256595</v>
      </c>
      <c r="E10" s="12">
        <v>51319</v>
      </c>
      <c r="F10" s="12">
        <v>51319</v>
      </c>
      <c r="G10" s="44">
        <v>51319</v>
      </c>
      <c r="H10" s="45"/>
      <c r="I10" s="28">
        <v>51319</v>
      </c>
      <c r="J10" s="28">
        <v>51319</v>
      </c>
      <c r="K10" s="13"/>
      <c r="L10"/>
    </row>
    <row r="11" spans="1:14" ht="81" customHeight="1" x14ac:dyDescent="0.25">
      <c r="A11" s="4"/>
      <c r="B11" s="20" t="s">
        <v>50</v>
      </c>
      <c r="C11" s="5" t="s">
        <v>44</v>
      </c>
      <c r="D11" s="8">
        <f t="shared" si="0"/>
        <v>2150</v>
      </c>
      <c r="E11" s="8">
        <v>430</v>
      </c>
      <c r="F11" s="8">
        <v>430</v>
      </c>
      <c r="G11" s="48">
        <v>430</v>
      </c>
      <c r="H11" s="49"/>
      <c r="I11" s="13">
        <v>430</v>
      </c>
      <c r="J11" s="13">
        <v>430</v>
      </c>
      <c r="K11" s="13"/>
      <c r="L11"/>
    </row>
    <row r="12" spans="1:14" ht="81" customHeight="1" x14ac:dyDescent="0.25">
      <c r="A12" s="4"/>
      <c r="B12" s="26" t="s">
        <v>54</v>
      </c>
      <c r="C12" s="5" t="s">
        <v>44</v>
      </c>
      <c r="D12" s="12">
        <f t="shared" ref="D12" si="2">E12+F12+G12+I12+J12</f>
        <v>799.7</v>
      </c>
      <c r="E12" s="12">
        <v>799.7</v>
      </c>
      <c r="F12" s="12">
        <v>0</v>
      </c>
      <c r="G12" s="50">
        <v>0</v>
      </c>
      <c r="H12" s="51"/>
      <c r="I12" s="12">
        <v>0</v>
      </c>
      <c r="J12" s="12">
        <v>0</v>
      </c>
      <c r="K12" s="13"/>
      <c r="L12"/>
    </row>
    <row r="13" spans="1:14" ht="82.9" customHeight="1" x14ac:dyDescent="0.25">
      <c r="A13" s="27" t="s">
        <v>14</v>
      </c>
      <c r="B13" s="27" t="s">
        <v>30</v>
      </c>
      <c r="C13" s="22" t="s">
        <v>44</v>
      </c>
      <c r="D13" s="12">
        <f>E13+F13+G13+I13+J13</f>
        <v>8991.31</v>
      </c>
      <c r="E13" s="12">
        <v>8991.31</v>
      </c>
      <c r="F13" s="12">
        <v>0</v>
      </c>
      <c r="G13" s="44">
        <v>0</v>
      </c>
      <c r="H13" s="45"/>
      <c r="I13" s="28">
        <v>0</v>
      </c>
      <c r="J13" s="28">
        <v>0</v>
      </c>
      <c r="K13" s="13"/>
      <c r="L13"/>
    </row>
    <row r="14" spans="1:14" ht="83.45" customHeight="1" x14ac:dyDescent="0.25">
      <c r="A14" s="27" t="s">
        <v>15</v>
      </c>
      <c r="B14" s="27" t="s">
        <v>31</v>
      </c>
      <c r="C14" s="22" t="s">
        <v>44</v>
      </c>
      <c r="D14" s="12">
        <f>E14+F14+G14+I14+J14</f>
        <v>3596.43</v>
      </c>
      <c r="E14" s="12">
        <v>3596.43</v>
      </c>
      <c r="F14" s="12">
        <v>0</v>
      </c>
      <c r="G14" s="44">
        <v>0</v>
      </c>
      <c r="H14" s="45"/>
      <c r="I14" s="28">
        <v>0</v>
      </c>
      <c r="J14" s="28">
        <v>0</v>
      </c>
      <c r="K14" s="13"/>
      <c r="L14"/>
    </row>
    <row r="15" spans="1:14" ht="79.900000000000006" customHeight="1" x14ac:dyDescent="0.25">
      <c r="A15" s="27" t="s">
        <v>16</v>
      </c>
      <c r="B15" s="27" t="s">
        <v>32</v>
      </c>
      <c r="C15" s="22" t="s">
        <v>44</v>
      </c>
      <c r="D15" s="12">
        <f t="shared" si="0"/>
        <v>3231.3</v>
      </c>
      <c r="E15" s="12">
        <v>3231.3</v>
      </c>
      <c r="F15" s="12">
        <v>0</v>
      </c>
      <c r="G15" s="44">
        <v>0</v>
      </c>
      <c r="H15" s="45"/>
      <c r="I15" s="28">
        <v>0</v>
      </c>
      <c r="J15" s="28">
        <v>0</v>
      </c>
      <c r="K15" s="13"/>
      <c r="L15"/>
    </row>
    <row r="16" spans="1:14" ht="81.599999999999994" customHeight="1" x14ac:dyDescent="0.25">
      <c r="A16" s="27" t="s">
        <v>26</v>
      </c>
      <c r="B16" s="27" t="s">
        <v>34</v>
      </c>
      <c r="C16" s="22" t="s">
        <v>44</v>
      </c>
      <c r="D16" s="12">
        <f>E16+F16+G16+I16+J16</f>
        <v>481</v>
      </c>
      <c r="E16" s="12">
        <v>481</v>
      </c>
      <c r="F16" s="12">
        <v>0</v>
      </c>
      <c r="G16" s="44">
        <v>0</v>
      </c>
      <c r="H16" s="45"/>
      <c r="I16" s="28">
        <v>0</v>
      </c>
      <c r="J16" s="28">
        <v>0</v>
      </c>
      <c r="K16" s="13"/>
      <c r="L16"/>
    </row>
    <row r="17" spans="1:12" ht="81" customHeight="1" x14ac:dyDescent="0.25">
      <c r="A17" s="29" t="s">
        <v>33</v>
      </c>
      <c r="B17" s="27" t="s">
        <v>39</v>
      </c>
      <c r="C17" s="22" t="s">
        <v>44</v>
      </c>
      <c r="D17" s="12">
        <f>E17+F17+G17+I17+J17</f>
        <v>38328.800000000003</v>
      </c>
      <c r="E17" s="14">
        <f t="shared" ref="E17:G17" si="3">E18</f>
        <v>0</v>
      </c>
      <c r="F17" s="14">
        <f>F18</f>
        <v>38328.800000000003</v>
      </c>
      <c r="G17" s="38">
        <f t="shared" si="3"/>
        <v>0</v>
      </c>
      <c r="H17" s="39"/>
      <c r="I17" s="14">
        <f t="shared" ref="I17:J17" si="4">I18</f>
        <v>0</v>
      </c>
      <c r="J17" s="14">
        <f t="shared" si="4"/>
        <v>0</v>
      </c>
      <c r="K17" s="13"/>
      <c r="L17"/>
    </row>
    <row r="18" spans="1:12" ht="94.9" customHeight="1" x14ac:dyDescent="0.25">
      <c r="B18" s="16" t="s">
        <v>40</v>
      </c>
      <c r="C18" s="30" t="s">
        <v>44</v>
      </c>
      <c r="D18" s="8">
        <f>E18+F18+G18+I18+J18</f>
        <v>38328.800000000003</v>
      </c>
      <c r="E18" s="8">
        <v>0</v>
      </c>
      <c r="F18" s="8">
        <v>38328.800000000003</v>
      </c>
      <c r="G18" s="46">
        <v>0</v>
      </c>
      <c r="H18" s="47"/>
      <c r="I18" s="13">
        <v>0</v>
      </c>
      <c r="J18" s="13">
        <v>0</v>
      </c>
      <c r="K18" s="13"/>
      <c r="L18"/>
    </row>
    <row r="19" spans="1:12" ht="87.6" customHeight="1" x14ac:dyDescent="0.25">
      <c r="A19" s="17" t="s">
        <v>6</v>
      </c>
      <c r="B19" s="19" t="s">
        <v>17</v>
      </c>
      <c r="C19" s="18" t="s">
        <v>44</v>
      </c>
      <c r="D19" s="9">
        <f t="shared" si="0"/>
        <v>92234.82</v>
      </c>
      <c r="E19" s="9">
        <f t="shared" ref="E19:G20" si="5">E20</f>
        <v>19530.82</v>
      </c>
      <c r="F19" s="9">
        <f t="shared" si="5"/>
        <v>18176</v>
      </c>
      <c r="G19" s="42">
        <f t="shared" si="5"/>
        <v>18176</v>
      </c>
      <c r="H19" s="43"/>
      <c r="I19" s="9">
        <f t="shared" ref="I19:J20" si="6">I20</f>
        <v>18176</v>
      </c>
      <c r="J19" s="9">
        <f t="shared" si="6"/>
        <v>18176</v>
      </c>
      <c r="K19" s="11"/>
      <c r="L19"/>
    </row>
    <row r="20" spans="1:12" ht="80.25" customHeight="1" x14ac:dyDescent="0.25">
      <c r="A20" s="27" t="s">
        <v>8</v>
      </c>
      <c r="B20" s="31" t="s">
        <v>21</v>
      </c>
      <c r="C20" s="22" t="s">
        <v>44</v>
      </c>
      <c r="D20" s="12">
        <f>E20+F20+G20+I20+J20</f>
        <v>92234.82</v>
      </c>
      <c r="E20" s="14">
        <f t="shared" si="5"/>
        <v>19530.82</v>
      </c>
      <c r="F20" s="14">
        <f t="shared" si="5"/>
        <v>18176</v>
      </c>
      <c r="G20" s="38">
        <f t="shared" si="5"/>
        <v>18176</v>
      </c>
      <c r="H20" s="39"/>
      <c r="I20" s="14">
        <f t="shared" si="6"/>
        <v>18176</v>
      </c>
      <c r="J20" s="14">
        <f t="shared" si="6"/>
        <v>18176</v>
      </c>
      <c r="K20" s="13"/>
      <c r="L20"/>
    </row>
    <row r="21" spans="1:12" ht="80.25" customHeight="1" x14ac:dyDescent="0.25">
      <c r="A21" s="16"/>
      <c r="B21" s="16" t="s">
        <v>18</v>
      </c>
      <c r="C21" s="5" t="s">
        <v>44</v>
      </c>
      <c r="D21" s="12">
        <f t="shared" si="0"/>
        <v>92234.82</v>
      </c>
      <c r="E21" s="14">
        <f>E22+E27</f>
        <v>19530.82</v>
      </c>
      <c r="F21" s="14">
        <f>F22+F27</f>
        <v>18176</v>
      </c>
      <c r="G21" s="38">
        <f>G22+G27</f>
        <v>18176</v>
      </c>
      <c r="H21" s="39"/>
      <c r="I21" s="14">
        <f>I22+I27</f>
        <v>18176</v>
      </c>
      <c r="J21" s="14">
        <f>J22+J27</f>
        <v>18176</v>
      </c>
      <c r="K21" s="13"/>
      <c r="L21"/>
    </row>
    <row r="22" spans="1:12" ht="80.25" customHeight="1" x14ac:dyDescent="0.25">
      <c r="A22" s="16"/>
      <c r="B22" s="16" t="s">
        <v>55</v>
      </c>
      <c r="C22" s="5" t="s">
        <v>44</v>
      </c>
      <c r="D22" s="12">
        <f t="shared" si="0"/>
        <v>92215.38</v>
      </c>
      <c r="E22" s="14">
        <v>19511.38</v>
      </c>
      <c r="F22" s="14">
        <v>18176</v>
      </c>
      <c r="G22" s="38">
        <v>18176</v>
      </c>
      <c r="H22" s="39"/>
      <c r="I22" s="14">
        <v>18176</v>
      </c>
      <c r="J22" s="14">
        <v>18176</v>
      </c>
      <c r="K22" s="13"/>
    </row>
    <row r="23" spans="1:12" ht="80.25" customHeight="1" x14ac:dyDescent="0.25">
      <c r="A23" s="16"/>
      <c r="B23" s="23" t="s">
        <v>45</v>
      </c>
      <c r="C23" s="5" t="s">
        <v>44</v>
      </c>
      <c r="D23" s="8">
        <f t="shared" si="0"/>
        <v>2955.4</v>
      </c>
      <c r="E23" s="21">
        <v>1117.7</v>
      </c>
      <c r="F23" s="21">
        <v>1117.7</v>
      </c>
      <c r="G23" s="40">
        <v>720</v>
      </c>
      <c r="H23" s="41"/>
      <c r="I23" s="21">
        <v>0</v>
      </c>
      <c r="J23" s="21">
        <v>0</v>
      </c>
      <c r="K23" s="13"/>
    </row>
    <row r="24" spans="1:12" ht="80.25" customHeight="1" x14ac:dyDescent="0.25">
      <c r="A24" s="16"/>
      <c r="B24" s="24" t="s">
        <v>46</v>
      </c>
      <c r="C24" s="5" t="s">
        <v>44</v>
      </c>
      <c r="D24" s="8">
        <f t="shared" si="0"/>
        <v>91.58</v>
      </c>
      <c r="E24" s="21">
        <v>45.79</v>
      </c>
      <c r="F24" s="21">
        <v>45.79</v>
      </c>
      <c r="G24" s="40">
        <v>0</v>
      </c>
      <c r="H24" s="41"/>
      <c r="I24" s="21">
        <v>0</v>
      </c>
      <c r="J24" s="21">
        <v>0</v>
      </c>
      <c r="K24" s="13"/>
    </row>
    <row r="25" spans="1:12" ht="80.25" customHeight="1" x14ac:dyDescent="0.25">
      <c r="A25" s="16"/>
      <c r="B25" s="24" t="s">
        <v>47</v>
      </c>
      <c r="C25" s="5" t="s">
        <v>44</v>
      </c>
      <c r="D25" s="8">
        <f t="shared" si="0"/>
        <v>500</v>
      </c>
      <c r="E25" s="21">
        <v>250</v>
      </c>
      <c r="F25" s="21">
        <v>250</v>
      </c>
      <c r="G25" s="40">
        <v>0</v>
      </c>
      <c r="H25" s="41"/>
      <c r="I25" s="21">
        <v>0</v>
      </c>
      <c r="J25" s="21">
        <v>0</v>
      </c>
      <c r="K25" s="13"/>
    </row>
    <row r="26" spans="1:12" ht="80.25" customHeight="1" x14ac:dyDescent="0.25">
      <c r="A26" s="16"/>
      <c r="B26" s="23" t="s">
        <v>48</v>
      </c>
      <c r="C26" s="5" t="s">
        <v>44</v>
      </c>
      <c r="D26" s="8">
        <f t="shared" si="0"/>
        <v>2160</v>
      </c>
      <c r="E26" s="21">
        <v>720</v>
      </c>
      <c r="F26" s="21">
        <v>720</v>
      </c>
      <c r="G26" s="40">
        <v>720</v>
      </c>
      <c r="H26" s="41"/>
      <c r="I26" s="21">
        <v>0</v>
      </c>
      <c r="J26" s="21">
        <v>0</v>
      </c>
      <c r="K26" s="13"/>
    </row>
    <row r="27" spans="1:12" ht="80.25" customHeight="1" x14ac:dyDescent="0.25">
      <c r="A27" s="16"/>
      <c r="B27" s="26" t="s">
        <v>54</v>
      </c>
      <c r="C27" s="5" t="s">
        <v>44</v>
      </c>
      <c r="D27" s="12">
        <f t="shared" ref="D27" si="7">E27+F27+G27+I27+J27</f>
        <v>19.440000000000001</v>
      </c>
      <c r="E27" s="14">
        <v>19.440000000000001</v>
      </c>
      <c r="F27" s="14">
        <v>0</v>
      </c>
      <c r="G27" s="38">
        <v>0</v>
      </c>
      <c r="H27" s="39"/>
      <c r="I27" s="14">
        <v>0</v>
      </c>
      <c r="J27" s="14">
        <v>0</v>
      </c>
      <c r="K27" s="13"/>
    </row>
    <row r="28" spans="1:12" ht="80.25" customHeight="1" x14ac:dyDescent="0.25">
      <c r="A28" s="17" t="s">
        <v>19</v>
      </c>
      <c r="B28" s="17" t="s">
        <v>20</v>
      </c>
      <c r="C28" s="35" t="s">
        <v>44</v>
      </c>
      <c r="D28" s="9">
        <f t="shared" si="0"/>
        <v>29307.63</v>
      </c>
      <c r="E28" s="9">
        <f>E29+E32+E33</f>
        <v>9907.630000000001</v>
      </c>
      <c r="F28" s="9">
        <f>F29+F32+F33</f>
        <v>4850</v>
      </c>
      <c r="G28" s="42">
        <f>G29+G32+G33</f>
        <v>4850</v>
      </c>
      <c r="H28" s="43"/>
      <c r="I28" s="9">
        <f>I29+I32+I33</f>
        <v>4850</v>
      </c>
      <c r="J28" s="9">
        <f>J29+J32+J33</f>
        <v>4850</v>
      </c>
      <c r="K28" s="15"/>
    </row>
    <row r="29" spans="1:12" ht="80.25" customHeight="1" x14ac:dyDescent="0.25">
      <c r="A29" s="27" t="s">
        <v>22</v>
      </c>
      <c r="B29" s="27" t="s">
        <v>23</v>
      </c>
      <c r="C29" s="22" t="s">
        <v>44</v>
      </c>
      <c r="D29" s="12">
        <f>E29+F29+G29+I29+J29</f>
        <v>24250</v>
      </c>
      <c r="E29" s="14">
        <f t="shared" ref="E29:G30" si="8">E30</f>
        <v>4850</v>
      </c>
      <c r="F29" s="14">
        <f t="shared" si="8"/>
        <v>4850</v>
      </c>
      <c r="G29" s="38">
        <f t="shared" si="8"/>
        <v>4850</v>
      </c>
      <c r="H29" s="39"/>
      <c r="I29" s="14">
        <f t="shared" ref="I29:J30" si="9">I30</f>
        <v>4850</v>
      </c>
      <c r="J29" s="14">
        <f>J30+J32</f>
        <v>4850</v>
      </c>
      <c r="K29" s="13"/>
    </row>
    <row r="30" spans="1:12" ht="80.25" customHeight="1" x14ac:dyDescent="0.25">
      <c r="A30" s="16"/>
      <c r="B30" s="27" t="s">
        <v>18</v>
      </c>
      <c r="C30" s="22" t="s">
        <v>44</v>
      </c>
      <c r="D30" s="12">
        <f t="shared" si="0"/>
        <v>24250</v>
      </c>
      <c r="E30" s="14">
        <f t="shared" si="8"/>
        <v>4850</v>
      </c>
      <c r="F30" s="14">
        <f t="shared" si="8"/>
        <v>4850</v>
      </c>
      <c r="G30" s="38">
        <f t="shared" si="8"/>
        <v>4850</v>
      </c>
      <c r="H30" s="39"/>
      <c r="I30" s="14">
        <f t="shared" si="9"/>
        <v>4850</v>
      </c>
      <c r="J30" s="14">
        <f t="shared" si="9"/>
        <v>4850</v>
      </c>
      <c r="K30" s="13"/>
    </row>
    <row r="31" spans="1:12" ht="80.25" customHeight="1" x14ac:dyDescent="0.25">
      <c r="A31" s="16"/>
      <c r="B31" s="27" t="s">
        <v>24</v>
      </c>
      <c r="C31" s="22" t="s">
        <v>44</v>
      </c>
      <c r="D31" s="12">
        <f t="shared" si="0"/>
        <v>24250</v>
      </c>
      <c r="E31" s="14">
        <v>4850</v>
      </c>
      <c r="F31" s="14">
        <v>4850</v>
      </c>
      <c r="G31" s="38">
        <v>4850</v>
      </c>
      <c r="H31" s="39"/>
      <c r="I31" s="14">
        <v>4850</v>
      </c>
      <c r="J31" s="14">
        <v>4850</v>
      </c>
      <c r="K31" s="13"/>
    </row>
    <row r="32" spans="1:12" ht="80.25" customHeight="1" x14ac:dyDescent="0.25">
      <c r="A32" s="27" t="s">
        <v>56</v>
      </c>
      <c r="B32" s="27" t="s">
        <v>57</v>
      </c>
      <c r="C32" s="22" t="s">
        <v>44</v>
      </c>
      <c r="D32" s="12">
        <f t="shared" ref="D32:D34" si="10">E32+F32+G32+I32+J32</f>
        <v>2290</v>
      </c>
      <c r="E32" s="14">
        <v>2290</v>
      </c>
      <c r="F32" s="14">
        <v>0</v>
      </c>
      <c r="G32" s="38">
        <v>0</v>
      </c>
      <c r="H32" s="39"/>
      <c r="I32" s="14">
        <v>0</v>
      </c>
      <c r="J32" s="38">
        <v>0</v>
      </c>
      <c r="K32" s="39"/>
    </row>
    <row r="33" spans="1:12" ht="80.25" customHeight="1" x14ac:dyDescent="0.25">
      <c r="A33" s="27" t="s">
        <v>58</v>
      </c>
      <c r="B33" s="27" t="s">
        <v>39</v>
      </c>
      <c r="C33" s="22" t="s">
        <v>44</v>
      </c>
      <c r="D33" s="12">
        <f t="shared" si="10"/>
        <v>2767.63</v>
      </c>
      <c r="E33" s="14">
        <f t="shared" ref="E33:G33" si="11">E34</f>
        <v>2767.63</v>
      </c>
      <c r="F33" s="14">
        <f t="shared" si="11"/>
        <v>0</v>
      </c>
      <c r="G33" s="38">
        <f t="shared" si="11"/>
        <v>0</v>
      </c>
      <c r="H33" s="39"/>
      <c r="I33" s="14">
        <f t="shared" ref="I33:J33" si="12">I34</f>
        <v>0</v>
      </c>
      <c r="J33" s="14">
        <f t="shared" si="12"/>
        <v>0</v>
      </c>
      <c r="K33" s="25"/>
    </row>
    <row r="34" spans="1:12" ht="80.25" customHeight="1" x14ac:dyDescent="0.25">
      <c r="A34" s="27"/>
      <c r="B34" s="16" t="s">
        <v>59</v>
      </c>
      <c r="C34" s="5" t="s">
        <v>44</v>
      </c>
      <c r="D34" s="8">
        <f t="shared" si="10"/>
        <v>2767.63</v>
      </c>
      <c r="E34" s="21">
        <v>2767.63</v>
      </c>
      <c r="F34" s="21">
        <v>0</v>
      </c>
      <c r="G34" s="40">
        <v>0</v>
      </c>
      <c r="H34" s="41"/>
      <c r="I34" s="21">
        <v>0</v>
      </c>
      <c r="J34" s="21">
        <v>0</v>
      </c>
      <c r="K34" s="25"/>
    </row>
    <row r="35" spans="1:12" ht="117" customHeight="1" x14ac:dyDescent="0.25">
      <c r="A35" s="17" t="s">
        <v>9</v>
      </c>
      <c r="B35" s="17" t="s">
        <v>36</v>
      </c>
      <c r="C35" s="18" t="s">
        <v>43</v>
      </c>
      <c r="D35" s="9">
        <f t="shared" ref="D35:D38" si="13">E35+F35+G35+I35+J35</f>
        <v>2100</v>
      </c>
      <c r="E35" s="9">
        <v>420</v>
      </c>
      <c r="F35" s="9">
        <v>420</v>
      </c>
      <c r="G35" s="42">
        <v>420</v>
      </c>
      <c r="H35" s="43"/>
      <c r="I35" s="11">
        <v>420</v>
      </c>
      <c r="J35" s="11">
        <v>420</v>
      </c>
      <c r="K35" s="11"/>
    </row>
    <row r="36" spans="1:12" ht="81" customHeight="1" x14ac:dyDescent="0.25">
      <c r="A36" s="17" t="s">
        <v>10</v>
      </c>
      <c r="B36" s="17" t="s">
        <v>35</v>
      </c>
      <c r="C36" s="18" t="s">
        <v>43</v>
      </c>
      <c r="D36" s="9">
        <f t="shared" si="13"/>
        <v>5000</v>
      </c>
      <c r="E36" s="9">
        <v>1000</v>
      </c>
      <c r="F36" s="9">
        <v>1000</v>
      </c>
      <c r="G36" s="42">
        <v>1000</v>
      </c>
      <c r="H36" s="43"/>
      <c r="I36" s="11">
        <v>1000</v>
      </c>
      <c r="J36" s="11">
        <v>1000</v>
      </c>
      <c r="K36" s="11"/>
    </row>
    <row r="37" spans="1:12" ht="81" customHeight="1" x14ac:dyDescent="0.25">
      <c r="A37" s="17" t="s">
        <v>11</v>
      </c>
      <c r="B37" s="17" t="s">
        <v>38</v>
      </c>
      <c r="C37" s="18" t="s">
        <v>43</v>
      </c>
      <c r="D37" s="9">
        <f t="shared" si="13"/>
        <v>927.20999999999992</v>
      </c>
      <c r="E37" s="9">
        <v>311.14999999999998</v>
      </c>
      <c r="F37" s="9">
        <v>308.02999999999997</v>
      </c>
      <c r="G37" s="42">
        <v>308.02999999999997</v>
      </c>
      <c r="H37" s="43"/>
      <c r="I37" s="11">
        <v>0</v>
      </c>
      <c r="J37" s="11">
        <v>0</v>
      </c>
      <c r="K37" s="11"/>
    </row>
    <row r="38" spans="1:12" ht="91.15" customHeight="1" x14ac:dyDescent="0.25">
      <c r="A38" s="19" t="s">
        <v>25</v>
      </c>
      <c r="B38" s="19" t="s">
        <v>37</v>
      </c>
      <c r="C38" s="18" t="s">
        <v>43</v>
      </c>
      <c r="D38" s="9">
        <f t="shared" si="13"/>
        <v>0</v>
      </c>
      <c r="E38" s="9">
        <v>0</v>
      </c>
      <c r="F38" s="9">
        <v>0</v>
      </c>
      <c r="G38" s="42">
        <v>0</v>
      </c>
      <c r="H38" s="43"/>
      <c r="I38" s="11">
        <v>0</v>
      </c>
      <c r="J38" s="11">
        <v>0</v>
      </c>
      <c r="K38" s="11"/>
    </row>
    <row r="39" spans="1:12" ht="91.15" customHeight="1" x14ac:dyDescent="0.25">
      <c r="A39" s="19" t="s">
        <v>49</v>
      </c>
      <c r="B39" s="19" t="s">
        <v>51</v>
      </c>
      <c r="C39" s="18" t="s">
        <v>43</v>
      </c>
      <c r="D39" s="9">
        <f>E39+F39+G39+I39+J39</f>
        <v>22030.300000000003</v>
      </c>
      <c r="E39" s="9">
        <v>4406.0600000000004</v>
      </c>
      <c r="F39" s="9">
        <v>4406.0600000000004</v>
      </c>
      <c r="G39" s="42">
        <v>4406.0600000000004</v>
      </c>
      <c r="H39" s="43"/>
      <c r="I39" s="11">
        <v>4406.0600000000004</v>
      </c>
      <c r="J39" s="11">
        <v>4406.0600000000004</v>
      </c>
      <c r="K39" s="11"/>
    </row>
    <row r="40" spans="1:12" ht="91.15" customHeight="1" x14ac:dyDescent="0.25">
      <c r="A40" s="32"/>
      <c r="B40" s="23" t="s">
        <v>52</v>
      </c>
      <c r="C40" s="36" t="s">
        <v>43</v>
      </c>
      <c r="D40" s="21">
        <f>E40+F40+G40+I40+J40</f>
        <v>8478.9</v>
      </c>
      <c r="E40" s="21">
        <v>1695.78</v>
      </c>
      <c r="F40" s="21">
        <v>1695.78</v>
      </c>
      <c r="G40" s="40">
        <v>1695.78</v>
      </c>
      <c r="H40" s="41"/>
      <c r="I40" s="37">
        <v>1695.78</v>
      </c>
      <c r="J40" s="37">
        <v>1695.78</v>
      </c>
      <c r="K40" s="11"/>
    </row>
    <row r="41" spans="1:12" ht="91.15" customHeight="1" x14ac:dyDescent="0.25">
      <c r="A41" s="19" t="s">
        <v>60</v>
      </c>
      <c r="B41" s="19" t="s">
        <v>63</v>
      </c>
      <c r="C41" s="18" t="s">
        <v>43</v>
      </c>
      <c r="D41" s="9">
        <f>E41+F41+G41+I41+J41</f>
        <v>808.26</v>
      </c>
      <c r="E41" s="9">
        <v>808.26</v>
      </c>
      <c r="F41" s="9">
        <v>0</v>
      </c>
      <c r="G41" s="42">
        <v>0</v>
      </c>
      <c r="H41" s="43"/>
      <c r="I41" s="11">
        <v>0</v>
      </c>
      <c r="J41" s="11">
        <v>0</v>
      </c>
      <c r="K41" s="11"/>
    </row>
    <row r="42" spans="1:12" ht="91.15" customHeight="1" x14ac:dyDescent="0.25">
      <c r="A42" s="19" t="s">
        <v>61</v>
      </c>
      <c r="B42" s="19" t="s">
        <v>64</v>
      </c>
      <c r="C42" s="18" t="s">
        <v>43</v>
      </c>
      <c r="D42" s="9">
        <f>E42+F42+G42+I42+J42</f>
        <v>39.89</v>
      </c>
      <c r="E42" s="9">
        <v>39.89</v>
      </c>
      <c r="F42" s="9">
        <v>0</v>
      </c>
      <c r="G42" s="42">
        <v>0</v>
      </c>
      <c r="H42" s="43"/>
      <c r="I42" s="11">
        <v>0</v>
      </c>
      <c r="J42" s="11">
        <v>0</v>
      </c>
      <c r="K42" s="11"/>
    </row>
    <row r="43" spans="1:12" ht="91.15" customHeight="1" x14ac:dyDescent="0.25">
      <c r="A43" s="19" t="s">
        <v>62</v>
      </c>
      <c r="B43" s="19" t="s">
        <v>65</v>
      </c>
      <c r="C43" s="18" t="s">
        <v>43</v>
      </c>
      <c r="D43" s="9">
        <f>E43+F43+G43+I43+J43</f>
        <v>121.43</v>
      </c>
      <c r="E43" s="9">
        <v>121.43</v>
      </c>
      <c r="F43" s="9">
        <v>0</v>
      </c>
      <c r="G43" s="42">
        <v>0</v>
      </c>
      <c r="H43" s="43"/>
      <c r="I43" s="11">
        <v>0</v>
      </c>
      <c r="J43" s="11">
        <v>0</v>
      </c>
      <c r="K43" s="11"/>
    </row>
    <row r="45" spans="1:12" x14ac:dyDescent="0.2">
      <c r="L45"/>
    </row>
    <row r="46" spans="1:12" ht="15.75" customHeight="1" x14ac:dyDescent="0.2">
      <c r="L46"/>
    </row>
    <row r="47" spans="1:12" x14ac:dyDescent="0.2">
      <c r="L47"/>
    </row>
  </sheetData>
  <mergeCells count="48">
    <mergeCell ref="G7:H7"/>
    <mergeCell ref="D1:H1"/>
    <mergeCell ref="D2:H2"/>
    <mergeCell ref="A3:K3"/>
    <mergeCell ref="I2:K2"/>
    <mergeCell ref="G6:H6"/>
    <mergeCell ref="A4:A5"/>
    <mergeCell ref="B4:B5"/>
    <mergeCell ref="C4:C5"/>
    <mergeCell ref="G5:H5"/>
    <mergeCell ref="D4:K4"/>
    <mergeCell ref="G19:H19"/>
    <mergeCell ref="G8:H8"/>
    <mergeCell ref="G13:H13"/>
    <mergeCell ref="G14:H14"/>
    <mergeCell ref="G15:H15"/>
    <mergeCell ref="G9:H9"/>
    <mergeCell ref="G10:H10"/>
    <mergeCell ref="G18:H18"/>
    <mergeCell ref="G16:H16"/>
    <mergeCell ref="G17:H17"/>
    <mergeCell ref="G11:H11"/>
    <mergeCell ref="G12:H12"/>
    <mergeCell ref="G43:H43"/>
    <mergeCell ref="G41:H41"/>
    <mergeCell ref="G42:H42"/>
    <mergeCell ref="G20:H20"/>
    <mergeCell ref="G22:H22"/>
    <mergeCell ref="G31:H31"/>
    <mergeCell ref="G21:H21"/>
    <mergeCell ref="G28:H28"/>
    <mergeCell ref="G29:H29"/>
    <mergeCell ref="G30:H30"/>
    <mergeCell ref="G23:H23"/>
    <mergeCell ref="G24:H24"/>
    <mergeCell ref="G25:H25"/>
    <mergeCell ref="G26:H26"/>
    <mergeCell ref="G27:H27"/>
    <mergeCell ref="G32:H32"/>
    <mergeCell ref="J32:K32"/>
    <mergeCell ref="G33:H33"/>
    <mergeCell ref="G34:H34"/>
    <mergeCell ref="G40:H40"/>
    <mergeCell ref="G39:H39"/>
    <mergeCell ref="G38:H38"/>
    <mergeCell ref="G36:H36"/>
    <mergeCell ref="G35:H35"/>
    <mergeCell ref="G37:H37"/>
  </mergeCells>
  <phoneticPr fontId="2" type="noConversion"/>
  <pageMargins left="0.39370078740157483" right="0.19685039370078741" top="0.39370078740157483" bottom="0.39370078740157483" header="0.51181102362204722" footer="0.51181102362204722"/>
  <pageSetup paperSize="9" scale="7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N-OO</cp:lastModifiedBy>
  <cp:lastPrinted>2022-07-14T07:55:12Z</cp:lastPrinted>
  <dcterms:created xsi:type="dcterms:W3CDTF">2014-09-03T13:00:30Z</dcterms:created>
  <dcterms:modified xsi:type="dcterms:W3CDTF">2022-08-12T15:16:13Z</dcterms:modified>
</cp:coreProperties>
</file>