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-105" yWindow="-105" windowWidth="20730" windowHeight="11760"/>
  </bookViews>
  <sheets>
    <sheet name="Таблица 3" sheetId="7" r:id="rId1"/>
    <sheet name="Таблица 4" sheetId="28" r:id="rId2"/>
    <sheet name="Таблица 12" sheetId="37" r:id="rId3"/>
    <sheet name="Таблица 13" sheetId="38" r:id="rId4"/>
  </sheets>
  <definedNames>
    <definedName name="_xlnm._FilterDatabase" localSheetId="2" hidden="1">'Таблица 12'!$A$6:$L$25</definedName>
    <definedName name="_xlnm._FilterDatabase" localSheetId="3" hidden="1">'Таблица 13'!$A$6:$X$25</definedName>
    <definedName name="_xlnm._FilterDatabase" localSheetId="0" hidden="1">'Таблица 3'!$A$10:$L$27</definedName>
    <definedName name="_xlnm._FilterDatabase" localSheetId="1" hidden="1">'Таблица 4'!$A$7:$W$22</definedName>
    <definedName name="_xlnm.Print_Titles" localSheetId="2">'Таблица 12'!$6:$6</definedName>
    <definedName name="_xlnm.Print_Titles" localSheetId="3">'Таблица 13'!$6:$6</definedName>
    <definedName name="_xlnm.Print_Titles" localSheetId="0">'Таблица 3'!$10:$10</definedName>
    <definedName name="_xlnm.Print_Titles" localSheetId="1">'Таблица 4'!$7:$7</definedName>
    <definedName name="_xlnm.Print_Area" localSheetId="2">'Таблица 12'!$A$1:$L$27</definedName>
    <definedName name="_xlnm.Print_Area" localSheetId="0">'Таблица 3'!$A$1:$L$26</definedName>
    <definedName name="_xlnm.Print_Area" localSheetId="1">'Таблица 4'!$A$1:$X$24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37" l="1"/>
  <c r="D10" i="37"/>
  <c r="D8" i="28" l="1"/>
  <c r="E8" i="28"/>
  <c r="F8" i="28"/>
  <c r="G8" i="28"/>
  <c r="H8" i="28"/>
  <c r="I8" i="28"/>
  <c r="J8" i="28"/>
  <c r="K8" i="28"/>
  <c r="L8" i="28"/>
  <c r="M8" i="28"/>
  <c r="N8" i="28"/>
  <c r="O8" i="28"/>
  <c r="P8" i="28"/>
  <c r="Q8" i="28"/>
  <c r="R8" i="28"/>
  <c r="S8" i="28"/>
  <c r="T8" i="28"/>
  <c r="U8" i="28"/>
  <c r="V8" i="28"/>
  <c r="W8" i="28"/>
  <c r="C21" i="28"/>
  <c r="C8" i="28" s="1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8" i="37"/>
  <c r="D12" i="7" l="1"/>
  <c r="D13" i="7"/>
  <c r="D14" i="7"/>
  <c r="D15" i="7"/>
  <c r="D16" i="7"/>
  <c r="D17" i="7"/>
  <c r="D18" i="7"/>
  <c r="D19" i="7"/>
  <c r="D20" i="7"/>
  <c r="D21" i="7"/>
  <c r="D22" i="7"/>
  <c r="D23" i="7"/>
  <c r="D24" i="7"/>
  <c r="D25" i="7"/>
</calcChain>
</file>

<file path=xl/sharedStrings.xml><?xml version="1.0" encoding="utf-8"?>
<sst xmlns="http://schemas.openxmlformats.org/spreadsheetml/2006/main" count="181" uniqueCount="84">
  <si>
    <t>руб.</t>
  </si>
  <si>
    <t>кв. м</t>
  </si>
  <si>
    <t>за счет средств местного бюджета</t>
  </si>
  <si>
    <t xml:space="preserve">за счет средств областного бюджета </t>
  </si>
  <si>
    <t>всего</t>
  </si>
  <si>
    <t>Строительный контроль</t>
  </si>
  <si>
    <t>Ремонт крыши</t>
  </si>
  <si>
    <t>Стоимость капитального ремонта, руб.</t>
  </si>
  <si>
    <t>№ п/п</t>
  </si>
  <si>
    <t>Плановая дата завершения работ</t>
  </si>
  <si>
    <t>-</t>
  </si>
  <si>
    <t>Год ввода 
в эксплуатацию</t>
  </si>
  <si>
    <t>Стены</t>
  </si>
  <si>
    <t>Общая площадь МКД, кв. м</t>
  </si>
  <si>
    <t>Площадь помещений МКД, кв. м</t>
  </si>
  <si>
    <t>Количество жителей, зарегистрированных 
в МКД на дату утверждения краткосрочного плана</t>
  </si>
  <si>
    <t>за счет средств собственников помещений в МКД</t>
  </si>
  <si>
    <t>Зеленоградский городской округ</t>
  </si>
  <si>
    <t>Стоимость капитального ремонта, всего, руб.</t>
  </si>
  <si>
    <t>Установка коллективных (общедомовых) приборов учета и узлов управления, руб.</t>
  </si>
  <si>
    <t>Ремонт внутридомовых инженерных систем, руб.</t>
  </si>
  <si>
    <t>Ремонт подвальных помещений</t>
  </si>
  <si>
    <t>Ремонт фасада</t>
  </si>
  <si>
    <t>Ремонт фундамента</t>
  </si>
  <si>
    <t>холодное водоснабжение</t>
  </si>
  <si>
    <t>электроснабжение</t>
  </si>
  <si>
    <t>водоотведение</t>
  </si>
  <si>
    <t>система отопления</t>
  </si>
  <si>
    <t>система электроснабжения</t>
  </si>
  <si>
    <t>г. Зеленоградск, ул. Гагарина, д. 35</t>
  </si>
  <si>
    <t>г. Зеленоградск, ул. Железнодорожная, д. 10</t>
  </si>
  <si>
    <t>г. Зеленоградск, ул. Железнодорожная, д. 16</t>
  </si>
  <si>
    <t>г. Зеленоградск, ул. Луговая, д. 1</t>
  </si>
  <si>
    <t>г. Зеленоградск, ул. Пограничная, д. 10</t>
  </si>
  <si>
    <t>г. Зеленоградск, ул. Потемкина, д. 10</t>
  </si>
  <si>
    <t>г. Зеленоградск, ул. Потемкина, д. 16</t>
  </si>
  <si>
    <t>г. Зеленоградск, ул. Осипенко, д. 5</t>
  </si>
  <si>
    <t>г. Зеленоградск, ул. Московская, д. 22</t>
  </si>
  <si>
    <t>Лифтовое оборудование</t>
  </si>
  <si>
    <t>шт.</t>
  </si>
  <si>
    <t>П Е Р Е Ч Е Н Ь 
 многоквартирных домов, подлежащих капитальному ремонту в 2019 году в порядке очередности, с указанием видов ремонта</t>
  </si>
  <si>
    <t>Ремонтно-строительные работы по смене, восстановлению или замене крылец, козырьков над входами в подъезды, подвалы, над балконами верхних этажей</t>
  </si>
  <si>
    <t>Изготовление проектной документации, проверка сметной документации</t>
  </si>
  <si>
    <t>Замена входных наружных дверей, окон и балконных дверей в местах общего пользования</t>
  </si>
  <si>
    <t>Адрес МКД</t>
  </si>
  <si>
    <t xml:space="preserve">Адрес МКД </t>
  </si>
  <si>
    <t>Таблица 3</t>
  </si>
  <si>
    <t>Таблица 4</t>
  </si>
  <si>
    <t>Министр строительства 
и жилищно-коммунального хозяйства 
Калининградской области</t>
  </si>
  <si>
    <t>№ 
п/п</t>
  </si>
  <si>
    <t>И З М Е Н Е Н И Я,
которые вносятся в краткосрочный план реализации на 2018-2020 годы региональной программы капитального ремонта общего имущества 
в многоквартирных домах, расположенных на территории Калининградской области, на 2015-2044 годы</t>
  </si>
  <si>
    <t>г. Зеленоградск, ул. Московская, д. 10</t>
  </si>
  <si>
    <t>г. Зеленоградск, ул. Ленина, д. 2</t>
  </si>
  <si>
    <t>г. Зеленоградск, ул. Саратовская, д. 2</t>
  </si>
  <si>
    <t>г. Зеленоградск, пр-кт Курортный, д. 6 (ОКН)</t>
  </si>
  <si>
    <t>г. Зеленоградск, пр-кт Курортный, д. 9</t>
  </si>
  <si>
    <r>
      <rPr>
        <sz val="16.5"/>
        <rFont val="Times New Roman"/>
        <family val="1"/>
        <charset val="204"/>
      </rPr>
      <t>«</t>
    </r>
    <r>
      <rPr>
        <b/>
        <sz val="16.5"/>
        <rFont val="Times New Roman"/>
        <family val="1"/>
        <charset val="204"/>
      </rPr>
      <t>П Е Р Е Ч Е Н Ь 
многоквартирных домов, подлежащих капитальному ремонту в 2019 году 
в порядке очередности, предусмотренной региональной программой капитального ремонта</t>
    </r>
  </si>
  <si>
    <r>
      <rPr>
        <sz val="16.399999999999999"/>
        <rFont val="Times New Roman"/>
        <family val="1"/>
        <charset val="204"/>
      </rPr>
      <t>«</t>
    </r>
    <r>
      <rPr>
        <b/>
        <sz val="16.399999999999999"/>
        <rFont val="Times New Roman"/>
        <family val="1"/>
        <charset val="204"/>
      </rPr>
      <t>П Е Р Е Ч Е Н Ь 
многоквартирных домов, подлежащих капитальному ремонту в 2020 году 
в порядке очередности, предусмотренной региональной программой капитального ремонта</t>
    </r>
  </si>
  <si>
    <t>Таблица 12</t>
  </si>
  <si>
    <t>г. Зеленоградск, ул. Московская, д. 37</t>
  </si>
  <si>
    <t>г. Зеленоградск, ул. Балтийская, д. 6</t>
  </si>
  <si>
    <t>г. Зеленоградск, ул. Железнодорожная, д. 4</t>
  </si>
  <si>
    <t>г. Зеленоградск, пер. Октябрьский 1-й, д. 8</t>
  </si>
  <si>
    <t>г. Зеленоградск, ул. Балтийская, д. 4</t>
  </si>
  <si>
    <t>г. Зеленоградск, ул. Московская, д. 17</t>
  </si>
  <si>
    <t>г. Зеленоградск, ул. Московская, д. 9</t>
  </si>
  <si>
    <t>г. Зеленоградск, ул. Крылова, д. 4</t>
  </si>
  <si>
    <t>г. Зеленоградск, ул. Московская, д. 33</t>
  </si>
  <si>
    <t>г. Зеленоградск, ул. Чкалова, д. 10</t>
  </si>
  <si>
    <t>г. Зеленоградск, ул. Пограничная, д. 2*</t>
  </si>
  <si>
    <t>г. Зеленоградск, ул. Ткаченко, д. 13*</t>
  </si>
  <si>
    <t>г. Зеленоградск, ул. Московская, д. 52*</t>
  </si>
  <si>
    <t>г. Зеленоградск, ул. Осипенко, д. 1*</t>
  </si>
  <si>
    <t>г. Зеленоградск, ул. Осипенко, д. 2*</t>
  </si>
  <si>
    <t>г. Зеленоградск, ул. Ленина, д. 10*</t>
  </si>
  <si>
    <t>г. Зеленоградск, ул. Потемкина, д. 3*</t>
  </si>
  <si>
    <t>*Расчеты по принятым обязательствам производятся по мере поступления средств на счет регионального оператора, но не позднее декабря 2021 года.</t>
  </si>
  <si>
    <t>П Е Р Е Ч Е Н Ь 
 многоквартирных домов, подлежащих капитальному ремонту в 2020 году в порядке очередности, с указанием видов ремонта</t>
  </si>
  <si>
    <t>Таблица 13</t>
  </si>
  <si>
    <t>Ремонт водоотводящих устройств, содержание и ремонт которых являются обязанностью собственников многоквартирного дома</t>
  </si>
  <si>
    <t>горячее водоснабжение</t>
  </si>
  <si>
    <t>С.В. Черномаз</t>
  </si>
  <si>
    <t>г. Зеленоградск, ул. Володарского, д. 5</t>
  </si>
  <si>
    <t>ПРИЛОЖЕНИЕ № 1
к постановлению администрации                                                    МО "Зеленоградский городской округ"
от _16 июня_2020 г. № _1187_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</si>
</sst>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44"/>
      <name val="Times New Roman"/>
      <family val="1"/>
      <charset val="1"/>
    </font>
    <font>
      <sz val="4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.25"/>
      <color theme="1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42.5"/>
      <name val="Times New Roman"/>
      <family val="1"/>
      <charset val="1"/>
    </font>
    <font>
      <b/>
      <sz val="16.399999999999999"/>
      <name val="Times New Roman"/>
      <family val="1"/>
      <charset val="204"/>
    </font>
    <font>
      <sz val="16.399999999999999"/>
      <name val="Times New Roman"/>
      <family val="1"/>
      <charset val="204"/>
    </font>
    <font>
      <sz val="16.3"/>
      <color theme="1"/>
      <name val="Times New Roman"/>
      <family val="1"/>
      <charset val="204"/>
    </font>
    <font>
      <sz val="16.3"/>
      <color theme="1"/>
      <name val="Calibri"/>
      <family val="2"/>
      <charset val="204"/>
      <scheme val="minor"/>
    </font>
    <font>
      <sz val="39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39"/>
      <color theme="1"/>
      <name val="Times New Roman"/>
      <family val="1"/>
      <charset val="204"/>
    </font>
    <font>
      <sz val="1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.399999999999999"/>
      <color theme="1"/>
      <name val="Times New Roman"/>
      <family val="1"/>
      <charset val="204"/>
    </font>
    <font>
      <b/>
      <sz val="47"/>
      <name val="Times New Roman"/>
      <family val="1"/>
      <charset val="1"/>
    </font>
    <font>
      <sz val="47"/>
      <color theme="1"/>
      <name val="Calibri"/>
      <family val="2"/>
      <charset val="204"/>
      <scheme val="minor"/>
    </font>
    <font>
      <sz val="47"/>
      <name val="Times New Roman"/>
      <family val="1"/>
      <charset val="1"/>
    </font>
    <font>
      <sz val="47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Fill="1"/>
    <xf numFmtId="0" fontId="2" fillId="0" borderId="0" xfId="0" applyFont="1"/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/>
    </xf>
    <xf numFmtId="0" fontId="0" fillId="0" borderId="0" xfId="0" applyFont="1"/>
    <xf numFmtId="43" fontId="0" fillId="0" borderId="0" xfId="1" applyFont="1"/>
    <xf numFmtId="0" fontId="8" fillId="0" borderId="0" xfId="0" applyFont="1"/>
    <xf numFmtId="0" fontId="9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1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1" fontId="5" fillId="0" borderId="0" xfId="1" applyNumberFormat="1" applyFont="1" applyFill="1" applyAlignment="1">
      <alignment horizontal="left"/>
    </xf>
    <xf numFmtId="43" fontId="5" fillId="0" borderId="0" xfId="1" applyFont="1" applyFill="1" applyAlignment="1">
      <alignment horizontal="left"/>
    </xf>
    <xf numFmtId="1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0" fillId="0" borderId="0" xfId="0"/>
    <xf numFmtId="0" fontId="5" fillId="0" borderId="5" xfId="0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2" fontId="7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Fill="1"/>
    <xf numFmtId="1" fontId="14" fillId="0" borderId="5" xfId="2" applyNumberFormat="1" applyFont="1" applyFill="1" applyBorder="1" applyAlignment="1">
      <alignment horizontal="center" vertical="center"/>
    </xf>
    <xf numFmtId="1" fontId="14" fillId="0" borderId="5" xfId="2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2" fontId="13" fillId="0" borderId="5" xfId="0" applyNumberFormat="1" applyFont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2" fontId="14" fillId="0" borderId="5" xfId="0" applyNumberFormat="1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1" fontId="16" fillId="0" borderId="0" xfId="1" applyNumberFormat="1" applyFont="1" applyFill="1" applyAlignment="1">
      <alignment horizontal="center"/>
    </xf>
    <xf numFmtId="43" fontId="16" fillId="0" borderId="0" xfId="1" applyFont="1" applyFill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1" fontId="16" fillId="0" borderId="0" xfId="1" applyNumberFormat="1" applyFont="1" applyFill="1" applyAlignment="1">
      <alignment horizontal="left"/>
    </xf>
    <xf numFmtId="43" fontId="16" fillId="0" borderId="0" xfId="1" applyFont="1" applyFill="1" applyAlignment="1">
      <alignment horizontal="left"/>
    </xf>
    <xf numFmtId="0" fontId="19" fillId="0" borderId="3" xfId="0" applyFont="1" applyFill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43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/>
    </xf>
    <xf numFmtId="43" fontId="3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right" vertical="center"/>
    </xf>
    <xf numFmtId="0" fontId="5" fillId="0" borderId="0" xfId="0" applyFont="1"/>
    <xf numFmtId="43" fontId="3" fillId="0" borderId="0" xfId="1" applyFont="1"/>
    <xf numFmtId="0" fontId="23" fillId="0" borderId="0" xfId="0" applyFont="1" applyFill="1"/>
    <xf numFmtId="0" fontId="23" fillId="0" borderId="0" xfId="0" applyFont="1" applyFill="1" applyAlignment="1">
      <alignment horizontal="left" vertical="center" wrapText="1"/>
    </xf>
    <xf numFmtId="0" fontId="23" fillId="0" borderId="0" xfId="0" applyNumberFormat="1" applyFont="1" applyFill="1" applyAlignment="1">
      <alignment horizontal="center"/>
    </xf>
    <xf numFmtId="43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2" fontId="25" fillId="0" borderId="5" xfId="0" applyNumberFormat="1" applyFont="1" applyFill="1" applyBorder="1" applyAlignment="1">
      <alignment horizontal="center" vertical="center" wrapText="1"/>
    </xf>
    <xf numFmtId="1" fontId="26" fillId="0" borderId="5" xfId="2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horizontal="left" vertical="center" wrapText="1"/>
    </xf>
    <xf numFmtId="2" fontId="27" fillId="0" borderId="5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6" fillId="0" borderId="5" xfId="0" applyFont="1" applyBorder="1" applyAlignment="1">
      <alignment horizontal="left" vertical="center" wrapText="1"/>
    </xf>
    <xf numFmtId="2" fontId="26" fillId="0" borderId="5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wrapText="1"/>
    </xf>
    <xf numFmtId="43" fontId="24" fillId="0" borderId="0" xfId="1" applyFont="1" applyFill="1"/>
    <xf numFmtId="0" fontId="24" fillId="0" borderId="0" xfId="0" applyFont="1" applyFill="1"/>
    <xf numFmtId="0" fontId="15" fillId="0" borderId="0" xfId="0" applyFont="1"/>
    <xf numFmtId="0" fontId="18" fillId="0" borderId="0" xfId="0" applyFont="1" applyFill="1" applyBorder="1" applyAlignment="1">
      <alignment horizontal="center" vertical="top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1" fontId="16" fillId="0" borderId="0" xfId="1" applyNumberFormat="1" applyFont="1" applyFill="1" applyAlignment="1"/>
    <xf numFmtId="1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/>
    <xf numFmtId="14" fontId="3" fillId="0" borderId="0" xfId="0" applyNumberFormat="1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left" vertical="center" wrapText="1"/>
    </xf>
    <xf numFmtId="1" fontId="29" fillId="0" borderId="0" xfId="0" applyNumberFormat="1" applyFont="1" applyAlignment="1">
      <alignment horizontal="center"/>
    </xf>
    <xf numFmtId="43" fontId="29" fillId="0" borderId="0" xfId="0" applyNumberFormat="1" applyFont="1" applyAlignment="1">
      <alignment horizontal="center"/>
    </xf>
    <xf numFmtId="43" fontId="5" fillId="0" borderId="0" xfId="1" applyFont="1" applyFill="1" applyAlignment="1">
      <alignment horizontal="center" vertical="center" wrapText="1"/>
    </xf>
    <xf numFmtId="1" fontId="5" fillId="0" borderId="0" xfId="1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43" fontId="30" fillId="0" borderId="0" xfId="1" applyFont="1" applyFill="1"/>
    <xf numFmtId="43" fontId="5" fillId="0" borderId="0" xfId="1" applyFont="1" applyFill="1"/>
    <xf numFmtId="165" fontId="16" fillId="0" borderId="0" xfId="1" applyNumberFormat="1" applyFont="1" applyFill="1"/>
    <xf numFmtId="43" fontId="16" fillId="0" borderId="0" xfId="1" applyFont="1" applyFill="1"/>
    <xf numFmtId="1" fontId="16" fillId="0" borderId="0" xfId="1" applyNumberFormat="1" applyFont="1" applyFill="1"/>
    <xf numFmtId="1" fontId="5" fillId="0" borderId="0" xfId="1" applyNumberFormat="1" applyFont="1" applyFill="1"/>
    <xf numFmtId="1" fontId="5" fillId="0" borderId="0" xfId="0" applyNumberFormat="1" applyFont="1" applyFill="1" applyAlignment="1">
      <alignment horizontal="center"/>
    </xf>
    <xf numFmtId="43" fontId="5" fillId="0" borderId="0" xfId="0" applyNumberFormat="1" applyFont="1" applyFill="1" applyAlignment="1">
      <alignment horizontal="center"/>
    </xf>
    <xf numFmtId="1" fontId="5" fillId="0" borderId="0" xfId="0" applyNumberFormat="1" applyFont="1" applyFill="1"/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wrapText="1"/>
    </xf>
    <xf numFmtId="0" fontId="33" fillId="0" borderId="0" xfId="0" applyFont="1"/>
    <xf numFmtId="0" fontId="34" fillId="0" borderId="3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left" vertical="center" wrapText="1"/>
    </xf>
    <xf numFmtId="164" fontId="36" fillId="0" borderId="0" xfId="2" applyFont="1" applyFill="1" applyBorder="1" applyAlignment="1">
      <alignment horizontal="center" vertical="center" wrapText="1"/>
    </xf>
    <xf numFmtId="164" fontId="17" fillId="0" borderId="0" xfId="2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right" wrapText="1"/>
    </xf>
    <xf numFmtId="0" fontId="29" fillId="0" borderId="0" xfId="0" applyFont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3" fontId="4" fillId="0" borderId="6" xfId="0" applyNumberFormat="1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 wrapText="1"/>
    </xf>
    <xf numFmtId="43" fontId="4" fillId="0" borderId="7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textRotation="90" wrapText="1"/>
    </xf>
    <xf numFmtId="2" fontId="10" fillId="0" borderId="7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21" fillId="0" borderId="3" xfId="0" applyFont="1" applyFill="1" applyBorder="1" applyAlignment="1">
      <alignment horizontal="right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/>
    </xf>
    <xf numFmtId="2" fontId="25" fillId="0" borderId="8" xfId="0" applyNumberFormat="1" applyFont="1" applyFill="1" applyBorder="1" applyAlignment="1">
      <alignment horizontal="center" vertical="center" wrapText="1"/>
    </xf>
    <xf numFmtId="2" fontId="25" fillId="0" borderId="9" xfId="0" applyNumberFormat="1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43" fontId="28" fillId="0" borderId="0" xfId="1" applyFont="1" applyFill="1" applyAlignment="1">
      <alignment horizontal="left" wrapText="1"/>
    </xf>
    <xf numFmtId="43" fontId="28" fillId="0" borderId="0" xfId="1" applyFont="1" applyFill="1" applyAlignment="1">
      <alignment horizontal="right"/>
    </xf>
    <xf numFmtId="2" fontId="25" fillId="0" borderId="5" xfId="0" applyNumberFormat="1" applyFont="1" applyFill="1" applyBorder="1" applyAlignment="1">
      <alignment horizontal="center" vertical="center" textRotation="90" wrapText="1"/>
    </xf>
    <xf numFmtId="2" fontId="25" fillId="0" borderId="6" xfId="0" applyNumberFormat="1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outlinePr summaryBelow="0" summaryRight="0"/>
    <pageSetUpPr fitToPage="1"/>
  </sheetPr>
  <dimension ref="A1:L39"/>
  <sheetViews>
    <sheetView tabSelected="1" view="pageBreakPreview" zoomScale="80" zoomScaleNormal="80" zoomScaleSheetLayoutView="80" zoomScalePageLayoutView="85" workbookViewId="0">
      <selection activeCell="J1" sqref="J1:L2"/>
    </sheetView>
  </sheetViews>
  <sheetFormatPr defaultRowHeight="15" x14ac:dyDescent="0.25"/>
  <cols>
    <col min="1" max="1" width="6.7109375" style="42" customWidth="1"/>
    <col min="2" max="2" width="56.5703125" style="113" customWidth="1"/>
    <col min="3" max="3" width="15.42578125" style="110" bestFit="1" customWidth="1"/>
    <col min="4" max="4" width="15.85546875" style="111" customWidth="1"/>
    <col min="5" max="5" width="16.85546875" style="42" customWidth="1"/>
    <col min="6" max="6" width="14.42578125" style="42" customWidth="1"/>
    <col min="7" max="7" width="21" style="112" customWidth="1"/>
    <col min="8" max="8" width="16.7109375" style="42" bestFit="1" customWidth="1"/>
    <col min="9" max="9" width="18" style="42" customWidth="1"/>
    <col min="10" max="10" width="15" style="42" customWidth="1"/>
    <col min="11" max="11" width="17.42578125" style="42" customWidth="1"/>
    <col min="12" max="12" width="13" style="42" customWidth="1"/>
    <col min="14" max="14" width="32.85546875" customWidth="1"/>
    <col min="15" max="15" width="16.7109375" customWidth="1"/>
    <col min="16" max="16" width="27.5703125" customWidth="1"/>
    <col min="17" max="17" width="15.7109375" customWidth="1"/>
  </cols>
  <sheetData>
    <row r="1" spans="1:12" s="30" customFormat="1" ht="22.5" customHeight="1" x14ac:dyDescent="0.3">
      <c r="A1" s="97"/>
      <c r="B1" s="98"/>
      <c r="C1" s="99"/>
      <c r="D1" s="100"/>
      <c r="E1" s="97"/>
      <c r="F1" s="97"/>
      <c r="G1" s="97"/>
      <c r="H1" s="97"/>
      <c r="I1" s="97"/>
      <c r="J1" s="120" t="s">
        <v>83</v>
      </c>
      <c r="K1" s="121"/>
      <c r="L1" s="121"/>
    </row>
    <row r="2" spans="1:12" s="30" customFormat="1" ht="92.25" customHeight="1" x14ac:dyDescent="0.3">
      <c r="A2" s="97"/>
      <c r="B2" s="98"/>
      <c r="C2" s="99"/>
      <c r="D2" s="100"/>
      <c r="E2" s="97"/>
      <c r="F2" s="97"/>
      <c r="G2" s="97"/>
      <c r="H2" s="97"/>
      <c r="I2" s="97"/>
      <c r="J2" s="121"/>
      <c r="K2" s="121"/>
      <c r="L2" s="121"/>
    </row>
    <row r="3" spans="1:12" s="30" customFormat="1" ht="81.75" customHeight="1" x14ac:dyDescent="0.25">
      <c r="A3" s="122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30" customFormat="1" ht="21" x14ac:dyDescent="0.25">
      <c r="A4" s="87"/>
      <c r="B4" s="123"/>
      <c r="C4" s="124"/>
      <c r="D4" s="124"/>
      <c r="E4" s="124"/>
      <c r="F4" s="124"/>
      <c r="G4" s="87"/>
      <c r="H4" s="87"/>
      <c r="I4" s="87"/>
      <c r="J4" s="87"/>
      <c r="K4" s="87"/>
      <c r="L4" s="87"/>
    </row>
    <row r="5" spans="1:12" s="30" customFormat="1" ht="74.25" customHeight="1" x14ac:dyDescent="0.25">
      <c r="A5" s="122" t="s">
        <v>56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s="30" customFormat="1" ht="35.25" customHeight="1" x14ac:dyDescent="0.3">
      <c r="A6" s="125" t="s">
        <v>46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25.5" customHeight="1" x14ac:dyDescent="0.25">
      <c r="A7" s="127" t="s">
        <v>49</v>
      </c>
      <c r="B7" s="127" t="s">
        <v>45</v>
      </c>
      <c r="C7" s="130" t="s">
        <v>11</v>
      </c>
      <c r="D7" s="136" t="s">
        <v>12</v>
      </c>
      <c r="E7" s="127" t="s">
        <v>13</v>
      </c>
      <c r="F7" s="127" t="s">
        <v>14</v>
      </c>
      <c r="G7" s="130" t="s">
        <v>15</v>
      </c>
      <c r="H7" s="133" t="s">
        <v>7</v>
      </c>
      <c r="I7" s="134"/>
      <c r="J7" s="134"/>
      <c r="K7" s="135"/>
      <c r="L7" s="127" t="s">
        <v>9</v>
      </c>
    </row>
    <row r="8" spans="1:12" ht="41.25" customHeight="1" x14ac:dyDescent="0.25">
      <c r="A8" s="128"/>
      <c r="B8" s="128"/>
      <c r="C8" s="131"/>
      <c r="D8" s="137"/>
      <c r="E8" s="128"/>
      <c r="F8" s="128"/>
      <c r="G8" s="131"/>
      <c r="H8" s="127" t="s">
        <v>4</v>
      </c>
      <c r="I8" s="127" t="s">
        <v>3</v>
      </c>
      <c r="J8" s="127" t="s">
        <v>2</v>
      </c>
      <c r="K8" s="127" t="s">
        <v>16</v>
      </c>
      <c r="L8" s="128"/>
    </row>
    <row r="9" spans="1:12" ht="20.25" customHeight="1" x14ac:dyDescent="0.25">
      <c r="A9" s="129"/>
      <c r="B9" s="129"/>
      <c r="C9" s="132"/>
      <c r="D9" s="138"/>
      <c r="E9" s="129"/>
      <c r="F9" s="129"/>
      <c r="G9" s="132"/>
      <c r="H9" s="129"/>
      <c r="I9" s="129"/>
      <c r="J9" s="129"/>
      <c r="K9" s="129"/>
      <c r="L9" s="129"/>
    </row>
    <row r="10" spans="1:12" ht="16.5" customHeight="1" x14ac:dyDescent="0.3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2" s="2" customFormat="1" ht="16.5" customHeight="1" x14ac:dyDescent="0.25">
      <c r="A11" s="13">
        <v>1</v>
      </c>
      <c r="B11" s="17" t="s">
        <v>17</v>
      </c>
      <c r="C11" s="18" t="s">
        <v>10</v>
      </c>
      <c r="D11" s="18" t="s">
        <v>10</v>
      </c>
      <c r="E11" s="5">
        <v>4519.5</v>
      </c>
      <c r="F11" s="5">
        <v>4203.16</v>
      </c>
      <c r="G11" s="27">
        <v>142</v>
      </c>
      <c r="H11" s="6">
        <v>20124300.98</v>
      </c>
      <c r="I11" s="6">
        <v>0</v>
      </c>
      <c r="J11" s="6">
        <v>0</v>
      </c>
      <c r="K11" s="6">
        <v>20124300.98</v>
      </c>
      <c r="L11" s="14" t="s">
        <v>10</v>
      </c>
    </row>
    <row r="12" spans="1:12" ht="16.5" customHeight="1" x14ac:dyDescent="0.25">
      <c r="A12" s="13">
        <v>2</v>
      </c>
      <c r="B12" s="19" t="s">
        <v>29</v>
      </c>
      <c r="C12" s="20">
        <v>1945</v>
      </c>
      <c r="D12" s="21" t="str">
        <f t="shared" ref="D12:D25" si="0">IF(C12&lt;=1945,"кирпичные","панельные")</f>
        <v>кирпичные</v>
      </c>
      <c r="E12" s="3">
        <v>135.6</v>
      </c>
      <c r="F12" s="3">
        <v>126.11</v>
      </c>
      <c r="G12" s="28">
        <v>4</v>
      </c>
      <c r="H12" s="4">
        <v>2028339.1900000002</v>
      </c>
      <c r="I12" s="4">
        <v>0</v>
      </c>
      <c r="J12" s="4">
        <v>0</v>
      </c>
      <c r="K12" s="4">
        <v>2028339.1900000002</v>
      </c>
      <c r="L12" s="14">
        <v>43830</v>
      </c>
    </row>
    <row r="13" spans="1:12" ht="16.5" customHeight="1" x14ac:dyDescent="0.25">
      <c r="A13" s="13">
        <v>3</v>
      </c>
      <c r="B13" s="19" t="s">
        <v>30</v>
      </c>
      <c r="C13" s="20">
        <v>1945</v>
      </c>
      <c r="D13" s="21" t="str">
        <f t="shared" si="0"/>
        <v>кирпичные</v>
      </c>
      <c r="E13" s="3">
        <v>218</v>
      </c>
      <c r="F13" s="3">
        <v>202.74</v>
      </c>
      <c r="G13" s="28">
        <v>7</v>
      </c>
      <c r="H13" s="4">
        <v>1210883.47</v>
      </c>
      <c r="I13" s="4">
        <v>0</v>
      </c>
      <c r="J13" s="4">
        <v>0</v>
      </c>
      <c r="K13" s="4">
        <v>1210883.47</v>
      </c>
      <c r="L13" s="14">
        <v>43830</v>
      </c>
    </row>
    <row r="14" spans="1:12" s="7" customFormat="1" ht="16.5" customHeight="1" x14ac:dyDescent="0.25">
      <c r="A14" s="13">
        <v>4</v>
      </c>
      <c r="B14" s="19" t="s">
        <v>31</v>
      </c>
      <c r="C14" s="20">
        <v>1945</v>
      </c>
      <c r="D14" s="21" t="str">
        <f t="shared" si="0"/>
        <v>кирпичные</v>
      </c>
      <c r="E14" s="3">
        <v>166.6</v>
      </c>
      <c r="F14" s="3">
        <v>154.94</v>
      </c>
      <c r="G14" s="28">
        <v>5</v>
      </c>
      <c r="H14" s="4">
        <v>38448</v>
      </c>
      <c r="I14" s="4">
        <v>0</v>
      </c>
      <c r="J14" s="4">
        <v>0</v>
      </c>
      <c r="K14" s="4">
        <v>38448</v>
      </c>
      <c r="L14" s="14">
        <v>43830</v>
      </c>
    </row>
    <row r="15" spans="1:12" s="7" customFormat="1" ht="16.5" customHeight="1" x14ac:dyDescent="0.25">
      <c r="A15" s="13">
        <v>5</v>
      </c>
      <c r="B15" s="19" t="s">
        <v>32</v>
      </c>
      <c r="C15" s="20">
        <v>1945</v>
      </c>
      <c r="D15" s="21" t="str">
        <f t="shared" si="0"/>
        <v>кирпичные</v>
      </c>
      <c r="E15" s="3">
        <v>438</v>
      </c>
      <c r="F15" s="3">
        <v>407.34</v>
      </c>
      <c r="G15" s="28">
        <v>14</v>
      </c>
      <c r="H15" s="4">
        <v>1750790.93</v>
      </c>
      <c r="I15" s="4">
        <v>0</v>
      </c>
      <c r="J15" s="4">
        <v>0</v>
      </c>
      <c r="K15" s="4">
        <v>1750790.93</v>
      </c>
      <c r="L15" s="14">
        <v>43830</v>
      </c>
    </row>
    <row r="16" spans="1:12" ht="16.5" customHeight="1" x14ac:dyDescent="0.25">
      <c r="A16" s="13">
        <v>6</v>
      </c>
      <c r="B16" s="19" t="s">
        <v>33</v>
      </c>
      <c r="C16" s="20">
        <v>1945</v>
      </c>
      <c r="D16" s="21" t="str">
        <f t="shared" si="0"/>
        <v>кирпичные</v>
      </c>
      <c r="E16" s="3">
        <v>311</v>
      </c>
      <c r="F16" s="3">
        <v>289.23</v>
      </c>
      <c r="G16" s="28">
        <v>10</v>
      </c>
      <c r="H16" s="4">
        <v>1072992.43</v>
      </c>
      <c r="I16" s="4">
        <v>0</v>
      </c>
      <c r="J16" s="4">
        <v>0</v>
      </c>
      <c r="K16" s="4">
        <v>1072992.43</v>
      </c>
      <c r="L16" s="14">
        <v>43830</v>
      </c>
    </row>
    <row r="17" spans="1:12" ht="16.5" customHeight="1" x14ac:dyDescent="0.25">
      <c r="A17" s="13">
        <v>7</v>
      </c>
      <c r="B17" s="19" t="s">
        <v>34</v>
      </c>
      <c r="C17" s="20">
        <v>1945</v>
      </c>
      <c r="D17" s="21" t="str">
        <f t="shared" si="0"/>
        <v>кирпичные</v>
      </c>
      <c r="E17" s="3">
        <v>182.5</v>
      </c>
      <c r="F17" s="3">
        <v>169.73</v>
      </c>
      <c r="G17" s="28">
        <v>6</v>
      </c>
      <c r="H17" s="4">
        <v>1071237.1399999999</v>
      </c>
      <c r="I17" s="4">
        <v>0</v>
      </c>
      <c r="J17" s="4">
        <v>0</v>
      </c>
      <c r="K17" s="4">
        <v>1071237.1399999999</v>
      </c>
      <c r="L17" s="14">
        <v>43830</v>
      </c>
    </row>
    <row r="18" spans="1:12" ht="16.5" customHeight="1" x14ac:dyDescent="0.25">
      <c r="A18" s="13">
        <v>8</v>
      </c>
      <c r="B18" s="19" t="s">
        <v>35</v>
      </c>
      <c r="C18" s="20">
        <v>1945</v>
      </c>
      <c r="D18" s="21" t="str">
        <f t="shared" si="0"/>
        <v>кирпичные</v>
      </c>
      <c r="E18" s="3">
        <v>285.8</v>
      </c>
      <c r="F18" s="3">
        <v>265.79000000000002</v>
      </c>
      <c r="G18" s="28">
        <v>9</v>
      </c>
      <c r="H18" s="4">
        <v>1243017.74</v>
      </c>
      <c r="I18" s="4">
        <v>0</v>
      </c>
      <c r="J18" s="4">
        <v>0</v>
      </c>
      <c r="K18" s="4">
        <v>1243017.74</v>
      </c>
      <c r="L18" s="14">
        <v>43830</v>
      </c>
    </row>
    <row r="19" spans="1:12" s="7" customFormat="1" ht="16.5" customHeight="1" x14ac:dyDescent="0.25">
      <c r="A19" s="13">
        <v>9</v>
      </c>
      <c r="B19" s="19" t="s">
        <v>36</v>
      </c>
      <c r="C19" s="20">
        <v>1945</v>
      </c>
      <c r="D19" s="21" t="str">
        <f t="shared" si="0"/>
        <v>кирпичные</v>
      </c>
      <c r="E19" s="3">
        <v>401.5</v>
      </c>
      <c r="F19" s="3">
        <v>373.4</v>
      </c>
      <c r="G19" s="28">
        <v>13</v>
      </c>
      <c r="H19" s="4">
        <v>1195514.47</v>
      </c>
      <c r="I19" s="4">
        <v>0</v>
      </c>
      <c r="J19" s="4">
        <v>0</v>
      </c>
      <c r="K19" s="4">
        <v>1195514.47</v>
      </c>
      <c r="L19" s="14">
        <v>43830</v>
      </c>
    </row>
    <row r="20" spans="1:12" ht="16.5" customHeight="1" x14ac:dyDescent="0.25">
      <c r="A20" s="13">
        <v>10</v>
      </c>
      <c r="B20" s="19" t="s">
        <v>37</v>
      </c>
      <c r="C20" s="20">
        <v>1945</v>
      </c>
      <c r="D20" s="21" t="str">
        <f t="shared" si="0"/>
        <v>кирпичные</v>
      </c>
      <c r="E20" s="3">
        <v>489</v>
      </c>
      <c r="F20" s="3">
        <v>454.77</v>
      </c>
      <c r="G20" s="28">
        <v>15</v>
      </c>
      <c r="H20" s="4">
        <v>4436615.3099999996</v>
      </c>
      <c r="I20" s="4">
        <v>0</v>
      </c>
      <c r="J20" s="4">
        <v>0</v>
      </c>
      <c r="K20" s="4">
        <v>4436615.3099999996</v>
      </c>
      <c r="L20" s="14">
        <v>43830</v>
      </c>
    </row>
    <row r="21" spans="1:12" ht="16.5" customHeight="1" x14ac:dyDescent="0.25">
      <c r="A21" s="13">
        <v>11</v>
      </c>
      <c r="B21" s="19" t="s">
        <v>51</v>
      </c>
      <c r="C21" s="20">
        <v>1945</v>
      </c>
      <c r="D21" s="21" t="str">
        <f t="shared" si="0"/>
        <v>кирпичные</v>
      </c>
      <c r="E21" s="3">
        <v>232</v>
      </c>
      <c r="F21" s="3">
        <v>215.76</v>
      </c>
      <c r="G21" s="28">
        <v>7</v>
      </c>
      <c r="H21" s="4">
        <v>764607.26</v>
      </c>
      <c r="I21" s="4">
        <v>0</v>
      </c>
      <c r="J21" s="4">
        <v>0</v>
      </c>
      <c r="K21" s="4">
        <v>764607.26</v>
      </c>
      <c r="L21" s="14">
        <v>43830</v>
      </c>
    </row>
    <row r="22" spans="1:12" ht="16.5" customHeight="1" x14ac:dyDescent="0.25">
      <c r="A22" s="13">
        <v>12</v>
      </c>
      <c r="B22" s="19" t="s">
        <v>52</v>
      </c>
      <c r="C22" s="20">
        <v>1945</v>
      </c>
      <c r="D22" s="21" t="str">
        <f t="shared" si="0"/>
        <v>кирпичные</v>
      </c>
      <c r="E22" s="3">
        <v>149.9</v>
      </c>
      <c r="F22" s="3">
        <v>139.41</v>
      </c>
      <c r="G22" s="28">
        <v>5</v>
      </c>
      <c r="H22" s="4">
        <v>396439.54</v>
      </c>
      <c r="I22" s="4">
        <v>0</v>
      </c>
      <c r="J22" s="4">
        <v>0</v>
      </c>
      <c r="K22" s="4">
        <v>396439.54</v>
      </c>
      <c r="L22" s="14">
        <v>43830</v>
      </c>
    </row>
    <row r="23" spans="1:12" ht="16.5" customHeight="1" x14ac:dyDescent="0.25">
      <c r="A23" s="13">
        <v>13</v>
      </c>
      <c r="B23" s="19" t="s">
        <v>53</v>
      </c>
      <c r="C23" s="20">
        <v>1945</v>
      </c>
      <c r="D23" s="21" t="str">
        <f t="shared" si="0"/>
        <v>кирпичные</v>
      </c>
      <c r="E23" s="3">
        <v>602.6</v>
      </c>
      <c r="F23" s="3">
        <v>560.41999999999996</v>
      </c>
      <c r="G23" s="28">
        <v>19</v>
      </c>
      <c r="H23" s="4">
        <v>1074961.69</v>
      </c>
      <c r="I23" s="4">
        <v>0</v>
      </c>
      <c r="J23" s="4">
        <v>0</v>
      </c>
      <c r="K23" s="4">
        <v>1074961.69</v>
      </c>
      <c r="L23" s="14">
        <v>43830</v>
      </c>
    </row>
    <row r="24" spans="1:12" ht="16.5" customHeight="1" x14ac:dyDescent="0.25">
      <c r="A24" s="13">
        <v>14</v>
      </c>
      <c r="B24" s="19" t="s">
        <v>54</v>
      </c>
      <c r="C24" s="20">
        <v>1945</v>
      </c>
      <c r="D24" s="21" t="str">
        <f t="shared" si="0"/>
        <v>кирпичные</v>
      </c>
      <c r="E24" s="3">
        <v>360.5</v>
      </c>
      <c r="F24" s="3">
        <v>335.27</v>
      </c>
      <c r="G24" s="28">
        <v>11</v>
      </c>
      <c r="H24" s="4">
        <v>2215470.2599999998</v>
      </c>
      <c r="I24" s="4">
        <v>0</v>
      </c>
      <c r="J24" s="4">
        <v>0</v>
      </c>
      <c r="K24" s="4">
        <v>2215470.2599999998</v>
      </c>
      <c r="L24" s="14">
        <v>43830</v>
      </c>
    </row>
    <row r="25" spans="1:12" ht="16.5" customHeight="1" x14ac:dyDescent="0.25">
      <c r="A25" s="13">
        <v>15</v>
      </c>
      <c r="B25" s="19" t="s">
        <v>55</v>
      </c>
      <c r="C25" s="20">
        <v>1945</v>
      </c>
      <c r="D25" s="21" t="str">
        <f t="shared" si="0"/>
        <v>кирпичные</v>
      </c>
      <c r="E25" s="3">
        <v>546.5</v>
      </c>
      <c r="F25" s="3">
        <v>508.25</v>
      </c>
      <c r="G25" s="28">
        <v>17</v>
      </c>
      <c r="H25" s="4">
        <v>1624983.55</v>
      </c>
      <c r="I25" s="4">
        <v>0</v>
      </c>
      <c r="J25" s="4">
        <v>0</v>
      </c>
      <c r="K25" s="4">
        <v>1624983.55</v>
      </c>
      <c r="L25" s="14">
        <v>43830</v>
      </c>
    </row>
    <row r="26" spans="1:12" s="8" customFormat="1" x14ac:dyDescent="0.25">
      <c r="A26" s="22"/>
      <c r="B26" s="101"/>
      <c r="C26" s="102"/>
      <c r="D26" s="103"/>
      <c r="E26" s="103"/>
      <c r="F26" s="103"/>
      <c r="G26" s="102"/>
      <c r="H26" s="104"/>
      <c r="I26" s="105"/>
      <c r="J26" s="105"/>
      <c r="K26" s="105"/>
      <c r="L26" s="105"/>
    </row>
    <row r="27" spans="1:12" s="8" customFormat="1" ht="21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105"/>
    </row>
    <row r="28" spans="1:12" s="8" customFormat="1" ht="21" x14ac:dyDescent="0.3">
      <c r="A28" s="49"/>
      <c r="B28" s="50"/>
      <c r="C28" s="51"/>
      <c r="D28" s="51"/>
      <c r="E28" s="51"/>
      <c r="F28" s="51"/>
      <c r="G28" s="50"/>
      <c r="H28" s="106"/>
      <c r="I28" s="107"/>
      <c r="J28" s="107"/>
      <c r="K28" s="107"/>
      <c r="L28" s="105"/>
    </row>
    <row r="29" spans="1:12" s="8" customFormat="1" ht="21" x14ac:dyDescent="0.3">
      <c r="A29" s="52"/>
      <c r="B29" s="53"/>
      <c r="C29" s="54"/>
      <c r="D29" s="54"/>
      <c r="E29" s="54"/>
      <c r="F29" s="54"/>
      <c r="G29" s="108"/>
      <c r="H29" s="107"/>
      <c r="I29" s="107"/>
      <c r="J29" s="107"/>
      <c r="K29" s="107"/>
      <c r="L29" s="105"/>
    </row>
    <row r="30" spans="1:12" s="8" customFormat="1" ht="21" x14ac:dyDescent="0.3">
      <c r="A30" s="54"/>
      <c r="B30" s="53"/>
      <c r="C30" s="54"/>
      <c r="D30" s="54"/>
      <c r="E30" s="54"/>
      <c r="F30" s="54"/>
      <c r="G30" s="108"/>
      <c r="H30" s="107"/>
      <c r="I30" s="107"/>
      <c r="J30" s="107"/>
      <c r="K30" s="107"/>
      <c r="L30" s="105"/>
    </row>
    <row r="31" spans="1:12" s="8" customFormat="1" x14ac:dyDescent="0.25">
      <c r="A31" s="26"/>
      <c r="B31" s="25"/>
      <c r="C31" s="26"/>
      <c r="D31" s="26"/>
      <c r="E31" s="26"/>
      <c r="F31" s="26"/>
      <c r="G31" s="109"/>
      <c r="H31" s="105"/>
      <c r="I31" s="105"/>
      <c r="J31" s="105"/>
      <c r="K31" s="105"/>
      <c r="L31" s="105"/>
    </row>
    <row r="32" spans="1:12" s="8" customFormat="1" x14ac:dyDescent="0.25">
      <c r="A32" s="105"/>
      <c r="B32" s="102"/>
      <c r="C32" s="103"/>
      <c r="D32" s="105"/>
      <c r="E32" s="105"/>
      <c r="F32" s="105"/>
      <c r="G32" s="109"/>
      <c r="H32" s="105"/>
      <c r="I32" s="105"/>
      <c r="J32" s="105"/>
      <c r="K32" s="105"/>
      <c r="L32" s="105"/>
    </row>
    <row r="33" spans="1:12" s="8" customFormat="1" x14ac:dyDescent="0.25">
      <c r="A33" s="105"/>
      <c r="B33" s="102"/>
      <c r="C33" s="103"/>
      <c r="D33" s="105"/>
      <c r="E33" s="105"/>
      <c r="F33" s="105"/>
      <c r="G33" s="109"/>
      <c r="H33" s="105"/>
      <c r="I33" s="105"/>
      <c r="J33" s="105"/>
      <c r="K33" s="105"/>
      <c r="L33" s="105"/>
    </row>
    <row r="34" spans="1:12" x14ac:dyDescent="0.25">
      <c r="B34" s="110"/>
      <c r="C34" s="111"/>
      <c r="D34" s="42"/>
    </row>
    <row r="35" spans="1:12" x14ac:dyDescent="0.25">
      <c r="B35" s="42"/>
      <c r="C35" s="42"/>
      <c r="D35" s="42"/>
      <c r="J35" s="67"/>
      <c r="K35" s="67"/>
      <c r="L35" s="67"/>
    </row>
    <row r="36" spans="1:12" x14ac:dyDescent="0.25">
      <c r="C36" s="42"/>
      <c r="D36" s="42"/>
      <c r="L36" s="67"/>
    </row>
    <row r="37" spans="1:12" x14ac:dyDescent="0.25">
      <c r="C37" s="111"/>
      <c r="D37" s="42"/>
      <c r="L37" s="67"/>
    </row>
    <row r="38" spans="1:12" x14ac:dyDescent="0.25">
      <c r="C38" s="111"/>
      <c r="D38" s="42"/>
      <c r="L38" s="67"/>
    </row>
    <row r="39" spans="1:12" x14ac:dyDescent="0.25">
      <c r="C39" s="111"/>
      <c r="D39" s="42"/>
      <c r="L39" s="67"/>
    </row>
  </sheetData>
  <sortState ref="B28:L29">
    <sortCondition ref="B29:B144"/>
  </sortState>
  <dataConsolidate>
    <dataRefs count="1">
      <dataRef ref="B14:B577" sheet="Таблица 3"/>
    </dataRefs>
  </dataConsolidate>
  <mergeCells count="18">
    <mergeCell ref="A7:A9"/>
    <mergeCell ref="B7:B9"/>
    <mergeCell ref="C7:C9"/>
    <mergeCell ref="D7:D9"/>
    <mergeCell ref="E7:E9"/>
    <mergeCell ref="F7:F9"/>
    <mergeCell ref="G7:G9"/>
    <mergeCell ref="H7:K7"/>
    <mergeCell ref="L7:L9"/>
    <mergeCell ref="H8:H9"/>
    <mergeCell ref="I8:I9"/>
    <mergeCell ref="J8:J9"/>
    <mergeCell ref="K8:K9"/>
    <mergeCell ref="J1:L2"/>
    <mergeCell ref="A3:L3"/>
    <mergeCell ref="B4:F4"/>
    <mergeCell ref="A6:L6"/>
    <mergeCell ref="A5:L5"/>
  </mergeCells>
  <conditionalFormatting sqref="J1">
    <cfRule type="colorScale" priority="1">
      <colorScale>
        <cfvo type="min"/>
        <cfvo type="max"/>
        <color theme="0"/>
        <color theme="0"/>
      </colorScale>
    </cfRule>
  </conditionalFormatting>
  <pageMargins left="0.59055118110236227" right="0.59055118110236227" top="1.1811023622047245" bottom="0.78740157480314965" header="0" footer="0.31496062992125984"/>
  <pageSetup paperSize="8" scale="86" fitToHeight="0" orientation="landscape" useFirstPageNumber="1" r:id="rId1"/>
  <headerFooter differentFirst="1">
    <oddFooter>&amp;C&amp;"Times New Roman,обычный"&amp;16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Below="0" summaryRight="0"/>
    <pageSetUpPr fitToPage="1"/>
  </sheetPr>
  <dimension ref="A1:W25"/>
  <sheetViews>
    <sheetView view="pageBreakPreview" zoomScale="40" zoomScaleNormal="40" zoomScaleSheetLayoutView="40" zoomScalePageLayoutView="40" workbookViewId="0">
      <selection activeCell="B19" sqref="B19"/>
    </sheetView>
  </sheetViews>
  <sheetFormatPr defaultColWidth="9.140625" defaultRowHeight="15" x14ac:dyDescent="0.25"/>
  <cols>
    <col min="1" max="1" width="10" style="11" customWidth="1"/>
    <col min="2" max="2" width="94.85546875" style="34" customWidth="1"/>
    <col min="3" max="3" width="27" style="30" customWidth="1"/>
    <col min="4" max="4" width="23.42578125" style="30" customWidth="1"/>
    <col min="5" max="5" width="27.7109375" style="30" customWidth="1"/>
    <col min="6" max="6" width="25.5703125" style="30" customWidth="1"/>
    <col min="7" max="7" width="19.7109375" style="30" customWidth="1"/>
    <col min="8" max="8" width="19.5703125" style="30" customWidth="1"/>
    <col min="9" max="9" width="23.140625" style="30" customWidth="1"/>
    <col min="10" max="10" width="24" style="30" customWidth="1"/>
    <col min="11" max="11" width="12.5703125" style="30" customWidth="1"/>
    <col min="12" max="12" width="22.85546875" style="30" customWidth="1"/>
    <col min="13" max="13" width="19.140625" style="30" customWidth="1"/>
    <col min="14" max="14" width="26" style="30" customWidth="1"/>
    <col min="15" max="15" width="33.5703125" style="30" customWidth="1"/>
    <col min="16" max="16" width="25.42578125" style="30" customWidth="1"/>
    <col min="17" max="17" width="20.28515625" style="30" customWidth="1"/>
    <col min="18" max="18" width="26.5703125" style="30" customWidth="1"/>
    <col min="19" max="19" width="20.140625" style="30" customWidth="1"/>
    <col min="20" max="20" width="28.85546875" style="30" customWidth="1"/>
    <col min="21" max="22" width="24.7109375" style="30" customWidth="1"/>
    <col min="23" max="23" width="24.28515625" style="30" customWidth="1"/>
    <col min="24" max="24" width="7" style="30" customWidth="1"/>
    <col min="25" max="16384" width="9.140625" style="30"/>
  </cols>
  <sheetData>
    <row r="1" spans="1:23" ht="123" customHeight="1" x14ac:dyDescent="0.25">
      <c r="A1" s="145" t="s">
        <v>40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ht="37.5" customHeight="1" x14ac:dyDescent="0.3">
      <c r="A2" s="40"/>
      <c r="B2" s="38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56"/>
      <c r="W2" s="41"/>
    </row>
    <row r="3" spans="1:23" ht="57" x14ac:dyDescent="0.85">
      <c r="A3" s="36"/>
      <c r="B3" s="39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55" t="s">
        <v>47</v>
      </c>
    </row>
    <row r="4" spans="1:23" s="1" customFormat="1" ht="150.75" customHeight="1" x14ac:dyDescent="0.25">
      <c r="A4" s="147" t="s">
        <v>49</v>
      </c>
      <c r="B4" s="147" t="s">
        <v>44</v>
      </c>
      <c r="C4" s="139" t="s">
        <v>18</v>
      </c>
      <c r="D4" s="151" t="s">
        <v>19</v>
      </c>
      <c r="E4" s="152"/>
      <c r="F4" s="153" t="s">
        <v>20</v>
      </c>
      <c r="G4" s="154"/>
      <c r="H4" s="154"/>
      <c r="I4" s="154"/>
      <c r="J4" s="155"/>
      <c r="K4" s="151" t="s">
        <v>38</v>
      </c>
      <c r="L4" s="152"/>
      <c r="M4" s="151" t="s">
        <v>6</v>
      </c>
      <c r="N4" s="152"/>
      <c r="O4" s="139" t="s">
        <v>41</v>
      </c>
      <c r="P4" s="139" t="s">
        <v>43</v>
      </c>
      <c r="Q4" s="151" t="s">
        <v>21</v>
      </c>
      <c r="R4" s="152"/>
      <c r="S4" s="151" t="s">
        <v>22</v>
      </c>
      <c r="T4" s="152"/>
      <c r="U4" s="88" t="s">
        <v>23</v>
      </c>
      <c r="V4" s="89" t="s">
        <v>42</v>
      </c>
      <c r="W4" s="88" t="s">
        <v>5</v>
      </c>
    </row>
    <row r="5" spans="1:23" s="34" customFormat="1" ht="56.25" customHeight="1" x14ac:dyDescent="0.25">
      <c r="A5" s="148"/>
      <c r="B5" s="148"/>
      <c r="C5" s="150"/>
      <c r="D5" s="143" t="s">
        <v>4</v>
      </c>
      <c r="E5" s="143" t="s">
        <v>25</v>
      </c>
      <c r="F5" s="143" t="s">
        <v>4</v>
      </c>
      <c r="G5" s="143" t="s">
        <v>24</v>
      </c>
      <c r="H5" s="143" t="s">
        <v>26</v>
      </c>
      <c r="I5" s="143" t="s">
        <v>27</v>
      </c>
      <c r="J5" s="143" t="s">
        <v>28</v>
      </c>
      <c r="K5" s="139" t="s">
        <v>39</v>
      </c>
      <c r="L5" s="139" t="s">
        <v>0</v>
      </c>
      <c r="M5" s="141" t="s">
        <v>1</v>
      </c>
      <c r="N5" s="139" t="s">
        <v>0</v>
      </c>
      <c r="O5" s="150"/>
      <c r="P5" s="150"/>
      <c r="Q5" s="141" t="s">
        <v>1</v>
      </c>
      <c r="R5" s="139" t="s">
        <v>0</v>
      </c>
      <c r="S5" s="141" t="s">
        <v>1</v>
      </c>
      <c r="T5" s="139" t="s">
        <v>0</v>
      </c>
      <c r="U5" s="139" t="s">
        <v>0</v>
      </c>
      <c r="V5" s="139" t="s">
        <v>0</v>
      </c>
      <c r="W5" s="139" t="s">
        <v>0</v>
      </c>
    </row>
    <row r="6" spans="1:23" s="114" customFormat="1" ht="117.75" customHeight="1" x14ac:dyDescent="0.25">
      <c r="A6" s="149"/>
      <c r="B6" s="149"/>
      <c r="C6" s="140"/>
      <c r="D6" s="144"/>
      <c r="E6" s="144"/>
      <c r="F6" s="144"/>
      <c r="G6" s="144"/>
      <c r="H6" s="144"/>
      <c r="I6" s="144"/>
      <c r="J6" s="144"/>
      <c r="K6" s="140"/>
      <c r="L6" s="140"/>
      <c r="M6" s="142"/>
      <c r="N6" s="140"/>
      <c r="O6" s="140"/>
      <c r="P6" s="140"/>
      <c r="Q6" s="142"/>
      <c r="R6" s="140"/>
      <c r="S6" s="142"/>
      <c r="T6" s="140"/>
      <c r="U6" s="140"/>
      <c r="V6" s="140"/>
      <c r="W6" s="140"/>
    </row>
    <row r="7" spans="1:23" s="1" customFormat="1" ht="29.25" customHeight="1" x14ac:dyDescent="0.3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pans="1:23" s="10" customFormat="1" ht="29.25" customHeight="1" x14ac:dyDescent="0.3">
      <c r="A8" s="44">
        <v>1</v>
      </c>
      <c r="B8" s="45" t="s">
        <v>17</v>
      </c>
      <c r="C8" s="46">
        <f>SUM(C9:C22)</f>
        <v>20124300.98</v>
      </c>
      <c r="D8" s="46">
        <f t="shared" ref="D8:W8" si="0">SUM(D9:D22)</f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3695.4599999999996</v>
      </c>
      <c r="N8" s="46">
        <f t="shared" si="0"/>
        <v>14782178</v>
      </c>
      <c r="O8" s="46">
        <f t="shared" si="0"/>
        <v>0</v>
      </c>
      <c r="P8" s="46">
        <f t="shared" si="0"/>
        <v>0</v>
      </c>
      <c r="Q8" s="46">
        <f t="shared" si="0"/>
        <v>0</v>
      </c>
      <c r="R8" s="46">
        <f t="shared" si="0"/>
        <v>0</v>
      </c>
      <c r="S8" s="46">
        <f t="shared" si="0"/>
        <v>1019.39</v>
      </c>
      <c r="T8" s="46">
        <f t="shared" si="0"/>
        <v>4332526</v>
      </c>
      <c r="U8" s="46">
        <f t="shared" si="0"/>
        <v>89226</v>
      </c>
      <c r="V8" s="46">
        <f t="shared" si="0"/>
        <v>509406.86</v>
      </c>
      <c r="W8" s="46">
        <f t="shared" si="0"/>
        <v>410964.12</v>
      </c>
    </row>
    <row r="9" spans="1:23" s="9" customFormat="1" ht="29.25" customHeight="1" x14ac:dyDescent="0.3">
      <c r="A9" s="44">
        <v>2</v>
      </c>
      <c r="B9" s="47" t="s">
        <v>29</v>
      </c>
      <c r="C9" s="48">
        <v>2028339.1900000002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170</v>
      </c>
      <c r="N9" s="48">
        <v>919491</v>
      </c>
      <c r="O9" s="48">
        <v>0</v>
      </c>
      <c r="P9" s="48">
        <v>0</v>
      </c>
      <c r="Q9" s="48">
        <v>0</v>
      </c>
      <c r="R9" s="48">
        <v>0</v>
      </c>
      <c r="S9" s="48">
        <v>200</v>
      </c>
      <c r="T9" s="48">
        <v>957919</v>
      </c>
      <c r="U9" s="48">
        <v>0</v>
      </c>
      <c r="V9" s="48">
        <v>110752.62</v>
      </c>
      <c r="W9" s="48">
        <v>40176.57</v>
      </c>
    </row>
    <row r="10" spans="1:23" s="9" customFormat="1" ht="29.25" customHeight="1" x14ac:dyDescent="0.3">
      <c r="A10" s="44">
        <v>3</v>
      </c>
      <c r="B10" s="47" t="s">
        <v>30</v>
      </c>
      <c r="C10" s="48">
        <v>1210883.47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280</v>
      </c>
      <c r="N10" s="48">
        <v>1175723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10000</v>
      </c>
      <c r="W10" s="48">
        <v>25160.47</v>
      </c>
    </row>
    <row r="11" spans="1:23" s="9" customFormat="1" ht="29.25" customHeight="1" x14ac:dyDescent="0.3">
      <c r="A11" s="44">
        <v>4</v>
      </c>
      <c r="B11" s="47" t="s">
        <v>31</v>
      </c>
      <c r="C11" s="48">
        <v>38448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38448</v>
      </c>
      <c r="W11" s="48">
        <v>0</v>
      </c>
    </row>
    <row r="12" spans="1:23" s="9" customFormat="1" ht="29.25" customHeight="1" x14ac:dyDescent="0.3">
      <c r="A12" s="44">
        <v>5</v>
      </c>
      <c r="B12" s="47" t="s">
        <v>32</v>
      </c>
      <c r="C12" s="48">
        <v>1750790.93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393.7</v>
      </c>
      <c r="N12" s="48">
        <v>1646520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69035.399999999994</v>
      </c>
      <c r="W12" s="48">
        <v>35235.53</v>
      </c>
    </row>
    <row r="13" spans="1:23" s="9" customFormat="1" ht="29.25" customHeight="1" x14ac:dyDescent="0.3">
      <c r="A13" s="44">
        <v>6</v>
      </c>
      <c r="B13" s="47" t="s">
        <v>33</v>
      </c>
      <c r="C13" s="48">
        <v>1072992.43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300</v>
      </c>
      <c r="N13" s="48">
        <v>1040721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10000</v>
      </c>
      <c r="W13" s="48">
        <v>22271.43</v>
      </c>
    </row>
    <row r="14" spans="1:23" s="9" customFormat="1" ht="29.25" customHeight="1" x14ac:dyDescent="0.3">
      <c r="A14" s="44">
        <v>7</v>
      </c>
      <c r="B14" s="47" t="s">
        <v>34</v>
      </c>
      <c r="C14" s="48">
        <v>1071237.1399999999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210</v>
      </c>
      <c r="N14" s="48">
        <v>939986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89226</v>
      </c>
      <c r="V14" s="48">
        <v>20000</v>
      </c>
      <c r="W14" s="48">
        <v>22025.14</v>
      </c>
    </row>
    <row r="15" spans="1:23" s="9" customFormat="1" ht="29.25" customHeight="1" x14ac:dyDescent="0.3">
      <c r="A15" s="44">
        <v>8</v>
      </c>
      <c r="B15" s="47" t="s">
        <v>35</v>
      </c>
      <c r="C15" s="48">
        <v>1243017.74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310</v>
      </c>
      <c r="N15" s="48">
        <v>1207184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10000</v>
      </c>
      <c r="W15" s="48">
        <v>25833.74</v>
      </c>
    </row>
    <row r="16" spans="1:23" s="9" customFormat="1" ht="29.25" customHeight="1" x14ac:dyDescent="0.3">
      <c r="A16" s="44">
        <v>9</v>
      </c>
      <c r="B16" s="47" t="s">
        <v>36</v>
      </c>
      <c r="C16" s="48">
        <v>1195514.47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380</v>
      </c>
      <c r="N16" s="48">
        <v>1160676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10000</v>
      </c>
      <c r="W16" s="48">
        <v>24838.47</v>
      </c>
    </row>
    <row r="17" spans="1:23" s="9" customFormat="1" ht="29.25" customHeight="1" x14ac:dyDescent="0.3">
      <c r="A17" s="44">
        <v>10</v>
      </c>
      <c r="B17" s="47" t="s">
        <v>37</v>
      </c>
      <c r="C17" s="48">
        <v>4436615.3099999996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370</v>
      </c>
      <c r="N17" s="48">
        <v>949473</v>
      </c>
      <c r="O17" s="48">
        <v>0</v>
      </c>
      <c r="P17" s="48">
        <v>0</v>
      </c>
      <c r="Q17" s="48">
        <v>0</v>
      </c>
      <c r="R17" s="48">
        <v>0</v>
      </c>
      <c r="S17" s="48">
        <v>819.39</v>
      </c>
      <c r="T17" s="48">
        <v>3374607</v>
      </c>
      <c r="U17" s="48">
        <v>0</v>
      </c>
      <c r="V17" s="48">
        <v>20000</v>
      </c>
      <c r="W17" s="48">
        <v>92535.31</v>
      </c>
    </row>
    <row r="18" spans="1:23" s="9" customFormat="1" ht="29.25" customHeight="1" x14ac:dyDescent="0.3">
      <c r="A18" s="44">
        <v>11</v>
      </c>
      <c r="B18" s="47" t="s">
        <v>51</v>
      </c>
      <c r="C18" s="48">
        <v>764607.26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160</v>
      </c>
      <c r="N18" s="48">
        <v>738797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10000</v>
      </c>
      <c r="W18" s="48">
        <v>15810.26</v>
      </c>
    </row>
    <row r="19" spans="1:23" s="9" customFormat="1" ht="29.25" customHeight="1" x14ac:dyDescent="0.3">
      <c r="A19" s="44">
        <v>12</v>
      </c>
      <c r="B19" s="47" t="s">
        <v>52</v>
      </c>
      <c r="C19" s="48">
        <v>396439.54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94.14</v>
      </c>
      <c r="N19" s="48">
        <v>378343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10000</v>
      </c>
      <c r="W19" s="48">
        <v>8096.54</v>
      </c>
    </row>
    <row r="20" spans="1:23" s="9" customFormat="1" ht="29.25" customHeight="1" x14ac:dyDescent="0.3">
      <c r="A20" s="44">
        <v>13</v>
      </c>
      <c r="B20" s="47" t="s">
        <v>53</v>
      </c>
      <c r="C20" s="48">
        <v>1074961.69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358.12</v>
      </c>
      <c r="N20" s="48">
        <v>1042649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10000</v>
      </c>
      <c r="W20" s="48">
        <v>22312.69</v>
      </c>
    </row>
    <row r="21" spans="1:23" s="9" customFormat="1" ht="29.25" customHeight="1" x14ac:dyDescent="0.3">
      <c r="A21" s="44">
        <v>14</v>
      </c>
      <c r="B21" s="47" t="s">
        <v>54</v>
      </c>
      <c r="C21" s="48">
        <f>E21+G21+H21+I21+J21+L21+N21+O21+P21+R21+T21+U21+V21+W21</f>
        <v>2215470.2599999998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329.5</v>
      </c>
      <c r="N21" s="48">
        <v>2001468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171170.83999999997</v>
      </c>
      <c r="W21" s="48">
        <v>42831.42</v>
      </c>
    </row>
    <row r="22" spans="1:23" s="9" customFormat="1" ht="29.25" customHeight="1" x14ac:dyDescent="0.3">
      <c r="A22" s="44">
        <v>15</v>
      </c>
      <c r="B22" s="47" t="s">
        <v>55</v>
      </c>
      <c r="C22" s="48">
        <v>1624983.55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340</v>
      </c>
      <c r="N22" s="48">
        <v>1581147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10000</v>
      </c>
      <c r="W22" s="48">
        <v>33836.550000000003</v>
      </c>
    </row>
    <row r="23" spans="1:23" ht="28.5" customHeight="1" x14ac:dyDescent="0.35">
      <c r="C23" s="86"/>
    </row>
    <row r="25" spans="1:23" x14ac:dyDescent="0.25">
      <c r="C25" s="35"/>
    </row>
  </sheetData>
  <mergeCells count="30">
    <mergeCell ref="A1:W1"/>
    <mergeCell ref="A4:A6"/>
    <mergeCell ref="B4:B6"/>
    <mergeCell ref="C4:C6"/>
    <mergeCell ref="D4:E4"/>
    <mergeCell ref="F4:J4"/>
    <mergeCell ref="K4:L4"/>
    <mergeCell ref="M4:N4"/>
    <mergeCell ref="O4:O6"/>
    <mergeCell ref="P4:P6"/>
    <mergeCell ref="Q4:R4"/>
    <mergeCell ref="S4:T4"/>
    <mergeCell ref="D5:D6"/>
    <mergeCell ref="E5:E6"/>
    <mergeCell ref="F5:F6"/>
    <mergeCell ref="H5:H6"/>
    <mergeCell ref="I5:I6"/>
    <mergeCell ref="J5:J6"/>
    <mergeCell ref="K5:K6"/>
    <mergeCell ref="G5:G6"/>
    <mergeCell ref="T5:T6"/>
    <mergeCell ref="U5:U6"/>
    <mergeCell ref="W5:W6"/>
    <mergeCell ref="L5:L6"/>
    <mergeCell ref="M5:M6"/>
    <mergeCell ref="N5:N6"/>
    <mergeCell ref="Q5:Q6"/>
    <mergeCell ref="R5:R6"/>
    <mergeCell ref="S5:S6"/>
    <mergeCell ref="V5:V6"/>
  </mergeCells>
  <pageMargins left="0.59055118110236227" right="0.59055118110236227" top="1.1811023622047245" bottom="0.78740157480314965" header="0" footer="0.31496062992125984"/>
  <pageSetup paperSize="8" scale="32" firstPageNumber="14" fitToHeight="0" orientation="landscape" useFirstPageNumber="1" r:id="rId1"/>
  <headerFooter>
    <oddFooter>&amp;C&amp;"Times New Roman,обычный"&amp;44&amp;P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outlinePr summaryBelow="0" summaryRight="0"/>
    <pageSetUpPr fitToPage="1"/>
  </sheetPr>
  <dimension ref="A1:L32"/>
  <sheetViews>
    <sheetView view="pageBreakPreview" zoomScale="80" zoomScaleNormal="80" zoomScaleSheetLayoutView="80" zoomScalePageLayoutView="80" workbookViewId="0">
      <selection activeCell="B9" sqref="B9"/>
    </sheetView>
  </sheetViews>
  <sheetFormatPr defaultColWidth="9.140625" defaultRowHeight="15" x14ac:dyDescent="0.25"/>
  <cols>
    <col min="1" max="1" width="6.7109375" style="12" customWidth="1"/>
    <col min="2" max="2" width="56.5703125" style="24" customWidth="1"/>
    <col min="3" max="3" width="15.42578125" style="74" bestFit="1" customWidth="1"/>
    <col min="4" max="4" width="15.85546875" style="23" customWidth="1"/>
    <col min="5" max="5" width="16.85546875" style="1" customWidth="1"/>
    <col min="6" max="6" width="14.42578125" style="1" customWidth="1"/>
    <col min="7" max="7" width="21" style="29" customWidth="1"/>
    <col min="8" max="8" width="16.140625" style="1" customWidth="1"/>
    <col min="9" max="9" width="18" style="1" customWidth="1"/>
    <col min="10" max="10" width="15.42578125" style="1" customWidth="1"/>
    <col min="11" max="11" width="18.140625" style="1" customWidth="1"/>
    <col min="12" max="12" width="13" style="1" customWidth="1"/>
    <col min="13" max="13" width="16.7109375" style="30" customWidth="1"/>
    <col min="14" max="14" width="27.5703125" style="30" customWidth="1"/>
    <col min="15" max="15" width="15.7109375" style="30" customWidth="1"/>
    <col min="16" max="16384" width="9.140625" style="30"/>
  </cols>
  <sheetData>
    <row r="1" spans="1:12" ht="67.5" customHeight="1" x14ac:dyDescent="0.25">
      <c r="A1" s="157" t="s">
        <v>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6.25" customHeight="1" x14ac:dyDescent="0.3">
      <c r="A2" s="159" t="s">
        <v>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25.5" customHeight="1" x14ac:dyDescent="0.25">
      <c r="A3" s="127" t="s">
        <v>49</v>
      </c>
      <c r="B3" s="127" t="s">
        <v>45</v>
      </c>
      <c r="C3" s="160" t="s">
        <v>11</v>
      </c>
      <c r="D3" s="136" t="s">
        <v>12</v>
      </c>
      <c r="E3" s="127" t="s">
        <v>13</v>
      </c>
      <c r="F3" s="127" t="s">
        <v>14</v>
      </c>
      <c r="G3" s="130" t="s">
        <v>15</v>
      </c>
      <c r="H3" s="133" t="s">
        <v>7</v>
      </c>
      <c r="I3" s="134"/>
      <c r="J3" s="134"/>
      <c r="K3" s="135"/>
      <c r="L3" s="127" t="s">
        <v>9</v>
      </c>
    </row>
    <row r="4" spans="1:12" ht="33.75" customHeight="1" x14ac:dyDescent="0.25">
      <c r="A4" s="128"/>
      <c r="B4" s="128"/>
      <c r="C4" s="161"/>
      <c r="D4" s="137"/>
      <c r="E4" s="128"/>
      <c r="F4" s="128"/>
      <c r="G4" s="131"/>
      <c r="H4" s="127" t="s">
        <v>4</v>
      </c>
      <c r="I4" s="127" t="s">
        <v>3</v>
      </c>
      <c r="J4" s="127" t="s">
        <v>2</v>
      </c>
      <c r="K4" s="127" t="s">
        <v>16</v>
      </c>
      <c r="L4" s="128"/>
    </row>
    <row r="5" spans="1:12" ht="31.5" customHeight="1" x14ac:dyDescent="0.25">
      <c r="A5" s="129"/>
      <c r="B5" s="129"/>
      <c r="C5" s="162"/>
      <c r="D5" s="138"/>
      <c r="E5" s="129"/>
      <c r="F5" s="129"/>
      <c r="G5" s="132"/>
      <c r="H5" s="129"/>
      <c r="I5" s="129"/>
      <c r="J5" s="129"/>
      <c r="K5" s="129"/>
      <c r="L5" s="129"/>
    </row>
    <row r="6" spans="1:12" ht="12.75" customHeight="1" x14ac:dyDescent="0.3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</row>
    <row r="7" spans="1:12" s="2" customFormat="1" ht="16.5" customHeight="1" x14ac:dyDescent="0.25">
      <c r="A7" s="58">
        <v>1</v>
      </c>
      <c r="B7" s="59" t="s">
        <v>17</v>
      </c>
      <c r="C7" s="64" t="s">
        <v>10</v>
      </c>
      <c r="D7" s="64" t="s">
        <v>10</v>
      </c>
      <c r="E7" s="65">
        <v>8072.4</v>
      </c>
      <c r="F7" s="65">
        <v>7507.35</v>
      </c>
      <c r="G7" s="65">
        <v>252</v>
      </c>
      <c r="H7" s="66">
        <v>37590510.854100004</v>
      </c>
      <c r="I7" s="66">
        <v>0</v>
      </c>
      <c r="J7" s="66">
        <v>0</v>
      </c>
      <c r="K7" s="66">
        <v>37590510.854100004</v>
      </c>
      <c r="L7" s="60" t="s">
        <v>10</v>
      </c>
    </row>
    <row r="8" spans="1:12" s="7" customFormat="1" ht="16.5" customHeight="1" x14ac:dyDescent="0.25">
      <c r="A8" s="58">
        <v>2</v>
      </c>
      <c r="B8" s="119" t="s">
        <v>82</v>
      </c>
      <c r="C8" s="61">
        <v>1937</v>
      </c>
      <c r="D8" s="62" t="str">
        <f t="shared" ref="D8:D25" si="0">IF(C8&lt;=1945,"кирпичные","панельные")</f>
        <v>кирпичные</v>
      </c>
      <c r="E8" s="32">
        <v>453.2</v>
      </c>
      <c r="F8" s="32">
        <v>421.48</v>
      </c>
      <c r="G8" s="32">
        <v>14</v>
      </c>
      <c r="H8" s="33">
        <v>200000</v>
      </c>
      <c r="I8" s="33">
        <v>0</v>
      </c>
      <c r="J8" s="33">
        <v>0</v>
      </c>
      <c r="K8" s="33">
        <v>200000</v>
      </c>
      <c r="L8" s="63">
        <v>44196</v>
      </c>
    </row>
    <row r="9" spans="1:12" s="7" customFormat="1" ht="16.5" customHeight="1" x14ac:dyDescent="0.25">
      <c r="A9" s="58">
        <v>3</v>
      </c>
      <c r="B9" s="31" t="s">
        <v>59</v>
      </c>
      <c r="C9" s="61">
        <v>1945</v>
      </c>
      <c r="D9" s="62" t="str">
        <f t="shared" si="0"/>
        <v>кирпичные</v>
      </c>
      <c r="E9" s="32">
        <v>300</v>
      </c>
      <c r="F9" s="32">
        <v>279</v>
      </c>
      <c r="G9" s="32">
        <v>9</v>
      </c>
      <c r="H9" s="33">
        <v>1475696.51</v>
      </c>
      <c r="I9" s="33">
        <v>0</v>
      </c>
      <c r="J9" s="33">
        <v>0</v>
      </c>
      <c r="K9" s="33">
        <v>1475696.51</v>
      </c>
      <c r="L9" s="63">
        <v>44196</v>
      </c>
    </row>
    <row r="10" spans="1:12" s="7" customFormat="1" ht="16.5" customHeight="1" x14ac:dyDescent="0.25">
      <c r="A10" s="58">
        <v>4</v>
      </c>
      <c r="B10" s="31" t="s">
        <v>60</v>
      </c>
      <c r="C10" s="61">
        <v>1937</v>
      </c>
      <c r="D10" s="62" t="str">
        <f t="shared" si="0"/>
        <v>кирпичные</v>
      </c>
      <c r="E10" s="32">
        <v>443.2</v>
      </c>
      <c r="F10" s="32">
        <v>412.18</v>
      </c>
      <c r="G10" s="32">
        <v>14</v>
      </c>
      <c r="H10" s="33">
        <v>2328418.58</v>
      </c>
      <c r="I10" s="33">
        <v>0</v>
      </c>
      <c r="J10" s="33">
        <v>0</v>
      </c>
      <c r="K10" s="33">
        <v>2328418.58</v>
      </c>
      <c r="L10" s="63">
        <v>44196</v>
      </c>
    </row>
    <row r="11" spans="1:12" s="7" customFormat="1" ht="16.5" customHeight="1" x14ac:dyDescent="0.25">
      <c r="A11" s="58">
        <v>5</v>
      </c>
      <c r="B11" s="31" t="s">
        <v>61</v>
      </c>
      <c r="C11" s="61">
        <v>1945</v>
      </c>
      <c r="D11" s="62" t="str">
        <f t="shared" si="0"/>
        <v>кирпичные</v>
      </c>
      <c r="E11" s="32">
        <v>454.7</v>
      </c>
      <c r="F11" s="32">
        <v>422.87</v>
      </c>
      <c r="G11" s="32">
        <v>14</v>
      </c>
      <c r="H11" s="33">
        <v>824844.76</v>
      </c>
      <c r="I11" s="33">
        <v>0</v>
      </c>
      <c r="J11" s="33">
        <v>0</v>
      </c>
      <c r="K11" s="33">
        <v>824844.76</v>
      </c>
      <c r="L11" s="63">
        <v>44196</v>
      </c>
    </row>
    <row r="12" spans="1:12" s="7" customFormat="1" ht="16.5" customHeight="1" x14ac:dyDescent="0.25">
      <c r="A12" s="58">
        <v>6</v>
      </c>
      <c r="B12" s="31" t="s">
        <v>62</v>
      </c>
      <c r="C12" s="61">
        <v>1945</v>
      </c>
      <c r="D12" s="62" t="str">
        <f t="shared" si="0"/>
        <v>кирпичные</v>
      </c>
      <c r="E12" s="32">
        <v>380.3</v>
      </c>
      <c r="F12" s="32">
        <v>353.68</v>
      </c>
      <c r="G12" s="32">
        <v>12</v>
      </c>
      <c r="H12" s="33">
        <v>1587634.01</v>
      </c>
      <c r="I12" s="33">
        <v>0</v>
      </c>
      <c r="J12" s="33">
        <v>0</v>
      </c>
      <c r="K12" s="33">
        <v>1587634.01</v>
      </c>
      <c r="L12" s="63">
        <v>44196</v>
      </c>
    </row>
    <row r="13" spans="1:12" s="7" customFormat="1" ht="16.5" customHeight="1" x14ac:dyDescent="0.25">
      <c r="A13" s="58">
        <v>7</v>
      </c>
      <c r="B13" s="31" t="s">
        <v>63</v>
      </c>
      <c r="C13" s="61">
        <v>1937</v>
      </c>
      <c r="D13" s="62" t="str">
        <f t="shared" si="0"/>
        <v>кирпичные</v>
      </c>
      <c r="E13" s="32">
        <v>373.3</v>
      </c>
      <c r="F13" s="32">
        <v>347.17</v>
      </c>
      <c r="G13" s="32">
        <v>12</v>
      </c>
      <c r="H13" s="33">
        <v>2182471.6669999999</v>
      </c>
      <c r="I13" s="33">
        <v>0</v>
      </c>
      <c r="J13" s="33">
        <v>0</v>
      </c>
      <c r="K13" s="33">
        <v>2182471.6669999999</v>
      </c>
      <c r="L13" s="63">
        <v>44196</v>
      </c>
    </row>
    <row r="14" spans="1:12" s="7" customFormat="1" ht="16.5" customHeight="1" x14ac:dyDescent="0.25">
      <c r="A14" s="58">
        <v>8</v>
      </c>
      <c r="B14" s="31" t="s">
        <v>64</v>
      </c>
      <c r="C14" s="61">
        <v>1937</v>
      </c>
      <c r="D14" s="62" t="str">
        <f t="shared" si="0"/>
        <v>кирпичные</v>
      </c>
      <c r="E14" s="32">
        <v>389.7</v>
      </c>
      <c r="F14" s="32">
        <v>362.42</v>
      </c>
      <c r="G14" s="32">
        <v>12</v>
      </c>
      <c r="H14" s="33">
        <v>2174094.7590000001</v>
      </c>
      <c r="I14" s="33">
        <v>0</v>
      </c>
      <c r="J14" s="33">
        <v>0</v>
      </c>
      <c r="K14" s="33">
        <v>2174094.7590000001</v>
      </c>
      <c r="L14" s="63">
        <v>44196</v>
      </c>
    </row>
    <row r="15" spans="1:12" s="7" customFormat="1" ht="16.5" customHeight="1" x14ac:dyDescent="0.25">
      <c r="A15" s="58">
        <v>9</v>
      </c>
      <c r="B15" s="31" t="s">
        <v>65</v>
      </c>
      <c r="C15" s="61">
        <v>1937</v>
      </c>
      <c r="D15" s="62" t="str">
        <f t="shared" si="0"/>
        <v>кирпичные</v>
      </c>
      <c r="E15" s="32">
        <v>262</v>
      </c>
      <c r="F15" s="32">
        <v>243.66</v>
      </c>
      <c r="G15" s="32">
        <v>8</v>
      </c>
      <c r="H15" s="33">
        <v>1484125.8455000001</v>
      </c>
      <c r="I15" s="33">
        <v>0</v>
      </c>
      <c r="J15" s="33">
        <v>0</v>
      </c>
      <c r="K15" s="33">
        <v>1484125.8455000001</v>
      </c>
      <c r="L15" s="63">
        <v>44196</v>
      </c>
    </row>
    <row r="16" spans="1:12" s="7" customFormat="1" ht="16.5" customHeight="1" x14ac:dyDescent="0.25">
      <c r="A16" s="58">
        <v>10</v>
      </c>
      <c r="B16" s="31" t="s">
        <v>66</v>
      </c>
      <c r="C16" s="61">
        <v>1945</v>
      </c>
      <c r="D16" s="62" t="str">
        <f t="shared" si="0"/>
        <v>кирпичные</v>
      </c>
      <c r="E16" s="32">
        <v>258.89999999999998</v>
      </c>
      <c r="F16" s="32">
        <v>240.78</v>
      </c>
      <c r="G16" s="32">
        <v>8</v>
      </c>
      <c r="H16" s="33">
        <v>3672519.7783999997</v>
      </c>
      <c r="I16" s="33">
        <v>0</v>
      </c>
      <c r="J16" s="33">
        <v>0</v>
      </c>
      <c r="K16" s="33">
        <v>3672519.7783999997</v>
      </c>
      <c r="L16" s="63">
        <v>44196</v>
      </c>
    </row>
    <row r="17" spans="1:12" s="7" customFormat="1" ht="16.5" customHeight="1" x14ac:dyDescent="0.25">
      <c r="A17" s="58">
        <v>11</v>
      </c>
      <c r="B17" s="31" t="s">
        <v>67</v>
      </c>
      <c r="C17" s="61">
        <v>1937</v>
      </c>
      <c r="D17" s="62" t="str">
        <f t="shared" si="0"/>
        <v>кирпичные</v>
      </c>
      <c r="E17" s="32">
        <v>312.10000000000002</v>
      </c>
      <c r="F17" s="32">
        <v>290.25</v>
      </c>
      <c r="G17" s="32">
        <v>10</v>
      </c>
      <c r="H17" s="33">
        <v>2859618.2560000001</v>
      </c>
      <c r="I17" s="33">
        <v>0</v>
      </c>
      <c r="J17" s="33">
        <v>0</v>
      </c>
      <c r="K17" s="33">
        <v>2859618.2560000001</v>
      </c>
      <c r="L17" s="63">
        <v>44196</v>
      </c>
    </row>
    <row r="18" spans="1:12" s="7" customFormat="1" ht="16.5" customHeight="1" x14ac:dyDescent="0.25">
      <c r="A18" s="58">
        <v>12</v>
      </c>
      <c r="B18" s="31" t="s">
        <v>68</v>
      </c>
      <c r="C18" s="61">
        <v>1945</v>
      </c>
      <c r="D18" s="62" t="str">
        <f t="shared" si="0"/>
        <v>кирпичные</v>
      </c>
      <c r="E18" s="32">
        <v>384.3</v>
      </c>
      <c r="F18" s="32">
        <v>357.4</v>
      </c>
      <c r="G18" s="32">
        <v>12</v>
      </c>
      <c r="H18" s="33">
        <v>3217536.5</v>
      </c>
      <c r="I18" s="33">
        <v>0</v>
      </c>
      <c r="J18" s="33">
        <v>0</v>
      </c>
      <c r="K18" s="33">
        <v>3217536.5</v>
      </c>
      <c r="L18" s="63">
        <v>44196</v>
      </c>
    </row>
    <row r="19" spans="1:12" s="7" customFormat="1" ht="16.5" customHeight="1" x14ac:dyDescent="0.25">
      <c r="A19" s="58">
        <v>13</v>
      </c>
      <c r="B19" s="31" t="s">
        <v>69</v>
      </c>
      <c r="C19" s="61">
        <v>1937</v>
      </c>
      <c r="D19" s="62" t="str">
        <f t="shared" si="0"/>
        <v>кирпичные</v>
      </c>
      <c r="E19" s="32">
        <v>439.9</v>
      </c>
      <c r="F19" s="32">
        <v>409.11</v>
      </c>
      <c r="G19" s="32">
        <v>14</v>
      </c>
      <c r="H19" s="33">
        <v>958055.91999999993</v>
      </c>
      <c r="I19" s="33">
        <v>0</v>
      </c>
      <c r="J19" s="33">
        <v>0</v>
      </c>
      <c r="K19" s="33">
        <v>958055.91999999993</v>
      </c>
      <c r="L19" s="63">
        <v>44196</v>
      </c>
    </row>
    <row r="20" spans="1:12" s="7" customFormat="1" ht="16.5" customHeight="1" x14ac:dyDescent="0.25">
      <c r="A20" s="58">
        <v>14</v>
      </c>
      <c r="B20" s="31" t="s">
        <v>70</v>
      </c>
      <c r="C20" s="61">
        <v>1937</v>
      </c>
      <c r="D20" s="62" t="str">
        <f t="shared" si="0"/>
        <v>кирпичные</v>
      </c>
      <c r="E20" s="32">
        <v>490</v>
      </c>
      <c r="F20" s="32">
        <v>455.7</v>
      </c>
      <c r="G20" s="32">
        <v>15</v>
      </c>
      <c r="H20" s="33">
        <v>880168.78399999999</v>
      </c>
      <c r="I20" s="33">
        <v>0</v>
      </c>
      <c r="J20" s="33">
        <v>0</v>
      </c>
      <c r="K20" s="33">
        <v>880168.78399999999</v>
      </c>
      <c r="L20" s="63">
        <v>44196</v>
      </c>
    </row>
    <row r="21" spans="1:12" s="7" customFormat="1" ht="16.5" customHeight="1" x14ac:dyDescent="0.25">
      <c r="A21" s="58">
        <v>15</v>
      </c>
      <c r="B21" s="31" t="s">
        <v>71</v>
      </c>
      <c r="C21" s="61">
        <v>1910</v>
      </c>
      <c r="D21" s="62" t="str">
        <f t="shared" si="0"/>
        <v>кирпичные</v>
      </c>
      <c r="E21" s="32">
        <v>1067.0999999999999</v>
      </c>
      <c r="F21" s="32">
        <v>992.4</v>
      </c>
      <c r="G21" s="32">
        <v>33</v>
      </c>
      <c r="H21" s="33">
        <v>3111469.7710000002</v>
      </c>
      <c r="I21" s="33">
        <v>0</v>
      </c>
      <c r="J21" s="33">
        <v>0</v>
      </c>
      <c r="K21" s="33">
        <v>3111469.7710000002</v>
      </c>
      <c r="L21" s="63">
        <v>44196</v>
      </c>
    </row>
    <row r="22" spans="1:12" s="7" customFormat="1" ht="16.5" customHeight="1" x14ac:dyDescent="0.25">
      <c r="A22" s="58">
        <v>16</v>
      </c>
      <c r="B22" s="31" t="s">
        <v>72</v>
      </c>
      <c r="C22" s="61">
        <v>1900</v>
      </c>
      <c r="D22" s="62" t="str">
        <f t="shared" si="0"/>
        <v>кирпичные</v>
      </c>
      <c r="E22" s="32">
        <v>346.2</v>
      </c>
      <c r="F22" s="32">
        <v>321.97000000000003</v>
      </c>
      <c r="G22" s="32">
        <v>11</v>
      </c>
      <c r="H22" s="33">
        <v>2976157.088</v>
      </c>
      <c r="I22" s="33">
        <v>0</v>
      </c>
      <c r="J22" s="33">
        <v>0</v>
      </c>
      <c r="K22" s="33">
        <v>2976157.088</v>
      </c>
      <c r="L22" s="63">
        <v>44196</v>
      </c>
    </row>
    <row r="23" spans="1:12" s="7" customFormat="1" ht="16.5" customHeight="1" x14ac:dyDescent="0.25">
      <c r="A23" s="58">
        <v>17</v>
      </c>
      <c r="B23" s="31" t="s">
        <v>73</v>
      </c>
      <c r="C23" s="61">
        <v>1937</v>
      </c>
      <c r="D23" s="62" t="str">
        <f t="shared" si="0"/>
        <v>кирпичные</v>
      </c>
      <c r="E23" s="32">
        <v>390.2</v>
      </c>
      <c r="F23" s="32">
        <v>362.89</v>
      </c>
      <c r="G23" s="32">
        <v>12</v>
      </c>
      <c r="H23" s="33">
        <v>2453210.9751999998</v>
      </c>
      <c r="I23" s="33">
        <v>0</v>
      </c>
      <c r="J23" s="33">
        <v>0</v>
      </c>
      <c r="K23" s="33">
        <v>2453210.9751999998</v>
      </c>
      <c r="L23" s="63">
        <v>44196</v>
      </c>
    </row>
    <row r="24" spans="1:12" s="15" customFormat="1" ht="16.5" customHeight="1" x14ac:dyDescent="0.25">
      <c r="A24" s="58">
        <v>18</v>
      </c>
      <c r="B24" s="31" t="s">
        <v>74</v>
      </c>
      <c r="C24" s="61">
        <v>1945</v>
      </c>
      <c r="D24" s="62" t="str">
        <f t="shared" si="0"/>
        <v>кирпичные</v>
      </c>
      <c r="E24" s="32">
        <v>700.4</v>
      </c>
      <c r="F24" s="32">
        <v>651.37</v>
      </c>
      <c r="G24" s="32">
        <v>22</v>
      </c>
      <c r="H24" s="33">
        <v>2740656.7800000007</v>
      </c>
      <c r="I24" s="33">
        <v>0</v>
      </c>
      <c r="J24" s="33">
        <v>0</v>
      </c>
      <c r="K24" s="33">
        <v>2740656.7800000007</v>
      </c>
      <c r="L24" s="63">
        <v>44196</v>
      </c>
    </row>
    <row r="25" spans="1:12" s="15" customFormat="1" ht="16.5" customHeight="1" x14ac:dyDescent="0.25">
      <c r="A25" s="58">
        <v>19</v>
      </c>
      <c r="B25" s="31" t="s">
        <v>75</v>
      </c>
      <c r="C25" s="61">
        <v>1945</v>
      </c>
      <c r="D25" s="62" t="str">
        <f t="shared" si="0"/>
        <v>кирпичные</v>
      </c>
      <c r="E25" s="32">
        <v>626.9</v>
      </c>
      <c r="F25" s="32">
        <v>583.02</v>
      </c>
      <c r="G25" s="32">
        <v>20</v>
      </c>
      <c r="H25" s="33">
        <v>2463830.87</v>
      </c>
      <c r="I25" s="33">
        <v>0</v>
      </c>
      <c r="J25" s="33">
        <v>0</v>
      </c>
      <c r="K25" s="33">
        <v>2463830.87</v>
      </c>
      <c r="L25" s="63">
        <v>44196</v>
      </c>
    </row>
    <row r="26" spans="1:12" s="68" customFormat="1" ht="16.5" customHeight="1" x14ac:dyDescent="0.2">
      <c r="A26" s="22"/>
      <c r="B26" s="91"/>
      <c r="C26" s="92"/>
      <c r="D26" s="93"/>
      <c r="E26" s="94"/>
      <c r="F26" s="94"/>
      <c r="G26" s="94"/>
      <c r="H26" s="95"/>
      <c r="I26" s="95"/>
      <c r="J26" s="95"/>
      <c r="K26" s="95"/>
      <c r="L26" s="96"/>
    </row>
    <row r="27" spans="1:12" s="67" customFormat="1" ht="21" x14ac:dyDescent="0.25">
      <c r="A27" s="156" t="s">
        <v>76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1:12" ht="21.75" x14ac:dyDescent="0.35">
      <c r="A28" s="69"/>
      <c r="B28" s="70"/>
      <c r="C28" s="71"/>
      <c r="D28" s="72"/>
      <c r="E28" s="69"/>
      <c r="F28" s="69"/>
      <c r="G28" s="73"/>
      <c r="H28" s="69"/>
      <c r="I28" s="69"/>
      <c r="J28" s="69"/>
      <c r="K28" s="69"/>
      <c r="L28" s="69"/>
    </row>
    <row r="29" spans="1:12" ht="21.75" x14ac:dyDescent="0.35">
      <c r="A29" s="69"/>
      <c r="B29" s="70"/>
      <c r="C29" s="71"/>
      <c r="D29" s="72"/>
      <c r="E29" s="69"/>
      <c r="F29" s="69"/>
      <c r="G29" s="73"/>
      <c r="H29" s="69"/>
      <c r="I29" s="69"/>
      <c r="J29" s="69"/>
      <c r="K29" s="69"/>
      <c r="L29" s="69"/>
    </row>
    <row r="30" spans="1:12" ht="21.75" x14ac:dyDescent="0.35">
      <c r="A30" s="69"/>
      <c r="B30" s="70"/>
      <c r="C30" s="71"/>
      <c r="D30" s="72"/>
      <c r="E30" s="69"/>
      <c r="F30" s="69"/>
      <c r="G30" s="73"/>
      <c r="H30" s="69"/>
      <c r="I30" s="69"/>
      <c r="J30" s="69"/>
      <c r="K30" s="69"/>
      <c r="L30" s="69"/>
    </row>
    <row r="31" spans="1:12" ht="21.75" x14ac:dyDescent="0.35">
      <c r="A31" s="69"/>
      <c r="B31" s="70"/>
      <c r="C31" s="71"/>
      <c r="D31" s="72"/>
      <c r="E31" s="69"/>
      <c r="F31" s="69"/>
      <c r="G31" s="73"/>
      <c r="H31" s="69"/>
      <c r="I31" s="69"/>
      <c r="J31" s="69"/>
      <c r="K31" s="69"/>
      <c r="L31" s="69"/>
    </row>
    <row r="32" spans="1:12" ht="21.75" x14ac:dyDescent="0.35">
      <c r="A32" s="69"/>
      <c r="B32" s="70"/>
      <c r="C32" s="71"/>
      <c r="D32" s="72"/>
      <c r="E32" s="69"/>
      <c r="F32" s="69"/>
      <c r="G32" s="73"/>
      <c r="H32" s="69"/>
      <c r="I32" s="69"/>
      <c r="J32" s="69"/>
      <c r="K32" s="69"/>
      <c r="L32" s="69"/>
    </row>
  </sheetData>
  <mergeCells count="16">
    <mergeCell ref="A27:L27"/>
    <mergeCell ref="A1:L1"/>
    <mergeCell ref="A2:L2"/>
    <mergeCell ref="A3:A5"/>
    <mergeCell ref="B3:B5"/>
    <mergeCell ref="C3:C5"/>
    <mergeCell ref="D3:D5"/>
    <mergeCell ref="E3:E5"/>
    <mergeCell ref="F3:F5"/>
    <mergeCell ref="G3:G5"/>
    <mergeCell ref="H3:K3"/>
    <mergeCell ref="L3:L5"/>
    <mergeCell ref="H4:H5"/>
    <mergeCell ref="I4:I5"/>
    <mergeCell ref="J4:J5"/>
    <mergeCell ref="K4:K5"/>
  </mergeCells>
  <printOptions horizontalCentered="1"/>
  <pageMargins left="0.59055118110236227" right="0.59055118110236227" top="1.1811023622047245" bottom="0.78740157480314965" header="0" footer="0.31496062992125984"/>
  <pageSetup paperSize="8" scale="86" firstPageNumber="24" fitToHeight="0" orientation="landscape" useFirstPageNumber="1" r:id="rId1"/>
  <headerFooter>
    <oddFooter>&amp;C&amp;"Times New Roman,обычный"&amp;16&amp;P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Below="0" summaryRight="0"/>
    <pageSetUpPr fitToPage="1"/>
  </sheetPr>
  <dimension ref="A1:X37"/>
  <sheetViews>
    <sheetView view="pageBreakPreview" zoomScale="40" zoomScaleNormal="40" zoomScaleSheetLayoutView="40" zoomScalePageLayoutView="4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4" sqref="A24:XFD24"/>
    </sheetView>
  </sheetViews>
  <sheetFormatPr defaultColWidth="9.140625" defaultRowHeight="15" x14ac:dyDescent="0.25"/>
  <cols>
    <col min="1" max="1" width="10" style="11" customWidth="1"/>
    <col min="2" max="2" width="89.85546875" style="83" customWidth="1"/>
    <col min="3" max="3" width="36" style="30" customWidth="1"/>
    <col min="4" max="4" width="24.7109375" style="30" customWidth="1"/>
    <col min="5" max="5" width="24.85546875" style="30" customWidth="1"/>
    <col min="6" max="6" width="29.42578125" style="30" customWidth="1"/>
    <col min="7" max="7" width="25.5703125" style="30" customWidth="1"/>
    <col min="8" max="8" width="23.140625" style="30" customWidth="1"/>
    <col min="9" max="9" width="25.85546875" style="30" customWidth="1"/>
    <col min="10" max="10" width="25" style="30" customWidth="1"/>
    <col min="11" max="11" width="26.85546875" style="30" customWidth="1"/>
    <col min="12" max="12" width="14.140625" style="30" customWidth="1"/>
    <col min="13" max="13" width="28.7109375" style="30" customWidth="1"/>
    <col min="14" max="14" width="21" style="30" customWidth="1"/>
    <col min="15" max="15" width="30" style="30" customWidth="1"/>
    <col min="16" max="16" width="20.28515625" style="30" customWidth="1"/>
    <col min="17" max="17" width="25.28515625" style="30" customWidth="1"/>
    <col min="18" max="18" width="20.7109375" style="30" customWidth="1"/>
    <col min="19" max="19" width="26.85546875" style="30" customWidth="1"/>
    <col min="20" max="20" width="38.140625" style="30" customWidth="1"/>
    <col min="21" max="21" width="35.85546875" style="30" customWidth="1"/>
    <col min="22" max="22" width="26.85546875" style="30" customWidth="1"/>
    <col min="23" max="23" width="30.140625" style="30" customWidth="1"/>
    <col min="24" max="24" width="29.42578125" style="30" customWidth="1"/>
    <col min="25" max="25" width="9.140625" style="30" customWidth="1"/>
    <col min="26" max="16384" width="9.140625" style="30"/>
  </cols>
  <sheetData>
    <row r="1" spans="1:24" ht="144" customHeight="1" x14ac:dyDescent="0.25">
      <c r="A1" s="163" t="s">
        <v>77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1:24" ht="71.25" customHeight="1" x14ac:dyDescent="0.9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8" t="s">
        <v>78</v>
      </c>
    </row>
    <row r="3" spans="1:24" s="1" customFormat="1" ht="276" customHeight="1" x14ac:dyDescent="0.25">
      <c r="A3" s="165" t="s">
        <v>8</v>
      </c>
      <c r="B3" s="165" t="s">
        <v>44</v>
      </c>
      <c r="C3" s="166" t="s">
        <v>18</v>
      </c>
      <c r="D3" s="166" t="s">
        <v>19</v>
      </c>
      <c r="E3" s="166"/>
      <c r="F3" s="167" t="s">
        <v>20</v>
      </c>
      <c r="G3" s="167"/>
      <c r="H3" s="167"/>
      <c r="I3" s="167"/>
      <c r="J3" s="167"/>
      <c r="K3" s="167"/>
      <c r="L3" s="168" t="s">
        <v>38</v>
      </c>
      <c r="M3" s="169"/>
      <c r="N3" s="166" t="s">
        <v>6</v>
      </c>
      <c r="O3" s="166"/>
      <c r="P3" s="166" t="s">
        <v>21</v>
      </c>
      <c r="Q3" s="166"/>
      <c r="R3" s="166" t="s">
        <v>22</v>
      </c>
      <c r="S3" s="166"/>
      <c r="T3" s="75" t="s">
        <v>41</v>
      </c>
      <c r="U3" s="75" t="s">
        <v>79</v>
      </c>
      <c r="V3" s="75" t="s">
        <v>23</v>
      </c>
      <c r="W3" s="75" t="s">
        <v>42</v>
      </c>
      <c r="X3" s="75" t="s">
        <v>5</v>
      </c>
    </row>
    <row r="4" spans="1:24" s="1" customFormat="1" ht="56.25" customHeight="1" x14ac:dyDescent="0.25">
      <c r="A4" s="165"/>
      <c r="B4" s="165"/>
      <c r="C4" s="166"/>
      <c r="D4" s="173" t="s">
        <v>4</v>
      </c>
      <c r="E4" s="173" t="s">
        <v>25</v>
      </c>
      <c r="F4" s="173" t="s">
        <v>4</v>
      </c>
      <c r="G4" s="173" t="s">
        <v>24</v>
      </c>
      <c r="H4" s="173" t="s">
        <v>80</v>
      </c>
      <c r="I4" s="173" t="s">
        <v>26</v>
      </c>
      <c r="J4" s="173" t="s">
        <v>27</v>
      </c>
      <c r="K4" s="173" t="s">
        <v>28</v>
      </c>
      <c r="L4" s="174" t="s">
        <v>39</v>
      </c>
      <c r="M4" s="174" t="s">
        <v>0</v>
      </c>
      <c r="N4" s="170" t="s">
        <v>1</v>
      </c>
      <c r="O4" s="166" t="s">
        <v>0</v>
      </c>
      <c r="P4" s="170" t="s">
        <v>1</v>
      </c>
      <c r="Q4" s="166" t="s">
        <v>0</v>
      </c>
      <c r="R4" s="170" t="s">
        <v>1</v>
      </c>
      <c r="S4" s="166" t="s">
        <v>0</v>
      </c>
      <c r="T4" s="166" t="s">
        <v>0</v>
      </c>
      <c r="U4" s="166" t="s">
        <v>0</v>
      </c>
      <c r="V4" s="166" t="s">
        <v>0</v>
      </c>
      <c r="W4" s="166" t="s">
        <v>0</v>
      </c>
      <c r="X4" s="166" t="s">
        <v>0</v>
      </c>
    </row>
    <row r="5" spans="1:24" s="34" customFormat="1" ht="127.5" customHeight="1" x14ac:dyDescent="0.25">
      <c r="A5" s="165"/>
      <c r="B5" s="165"/>
      <c r="C5" s="166"/>
      <c r="D5" s="173"/>
      <c r="E5" s="173"/>
      <c r="F5" s="173"/>
      <c r="G5" s="173"/>
      <c r="H5" s="173"/>
      <c r="I5" s="173"/>
      <c r="J5" s="173"/>
      <c r="K5" s="173"/>
      <c r="L5" s="175"/>
      <c r="M5" s="175"/>
      <c r="N5" s="170"/>
      <c r="O5" s="166"/>
      <c r="P5" s="170"/>
      <c r="Q5" s="166"/>
      <c r="R5" s="170"/>
      <c r="S5" s="166"/>
      <c r="T5" s="166"/>
      <c r="U5" s="166"/>
      <c r="V5" s="166"/>
      <c r="W5" s="166"/>
      <c r="X5" s="166"/>
    </row>
    <row r="6" spans="1:24" s="1" customFormat="1" ht="25.15" x14ac:dyDescent="0.3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  <c r="J6" s="76">
        <v>10</v>
      </c>
      <c r="K6" s="76">
        <v>11</v>
      </c>
      <c r="L6" s="76">
        <v>12</v>
      </c>
      <c r="M6" s="76">
        <v>13</v>
      </c>
      <c r="N6" s="76">
        <v>14</v>
      </c>
      <c r="O6" s="76">
        <v>15</v>
      </c>
      <c r="P6" s="76">
        <v>16</v>
      </c>
      <c r="Q6" s="76">
        <v>17</v>
      </c>
      <c r="R6" s="76">
        <v>18</v>
      </c>
      <c r="S6" s="76">
        <v>19</v>
      </c>
      <c r="T6" s="76">
        <v>20</v>
      </c>
      <c r="U6" s="76">
        <v>21</v>
      </c>
      <c r="V6" s="76">
        <v>22</v>
      </c>
      <c r="W6" s="76">
        <v>23</v>
      </c>
      <c r="X6" s="76">
        <v>24</v>
      </c>
    </row>
    <row r="7" spans="1:24" s="79" customFormat="1" ht="32.25" customHeight="1" x14ac:dyDescent="0.25">
      <c r="A7" s="76">
        <v>1</v>
      </c>
      <c r="B7" s="77" t="s">
        <v>17</v>
      </c>
      <c r="C7" s="78">
        <v>37590510.854100004</v>
      </c>
      <c r="D7" s="78">
        <v>24166.719999999998</v>
      </c>
      <c r="E7" s="78">
        <v>24166.719999999998</v>
      </c>
      <c r="F7" s="78">
        <v>1504333.65</v>
      </c>
      <c r="G7" s="78">
        <v>282427.07400000002</v>
      </c>
      <c r="H7" s="78">
        <v>0</v>
      </c>
      <c r="I7" s="78">
        <v>269322.54000000004</v>
      </c>
      <c r="J7" s="78">
        <v>0</v>
      </c>
      <c r="K7" s="78">
        <v>952584.03600000008</v>
      </c>
      <c r="L7" s="78">
        <v>0</v>
      </c>
      <c r="M7" s="78">
        <v>0</v>
      </c>
      <c r="N7" s="78">
        <v>3926.99</v>
      </c>
      <c r="O7" s="78">
        <v>24252147.809099998</v>
      </c>
      <c r="P7" s="78">
        <v>216</v>
      </c>
      <c r="Q7" s="78">
        <v>1172128.32</v>
      </c>
      <c r="R7" s="78">
        <v>0</v>
      </c>
      <c r="S7" s="78">
        <v>0</v>
      </c>
      <c r="T7" s="78">
        <v>0</v>
      </c>
      <c r="U7" s="78">
        <v>0</v>
      </c>
      <c r="V7" s="78">
        <v>8984418.8050000016</v>
      </c>
      <c r="W7" s="78">
        <v>884259.58000000007</v>
      </c>
      <c r="X7" s="78">
        <v>769055.97</v>
      </c>
    </row>
    <row r="8" spans="1:24" s="82" customFormat="1" ht="32.25" customHeight="1" x14ac:dyDescent="0.25">
      <c r="A8" s="76">
        <v>2</v>
      </c>
      <c r="B8" s="80" t="s">
        <v>82</v>
      </c>
      <c r="C8" s="81">
        <v>200000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200000</v>
      </c>
      <c r="X8" s="81">
        <v>0</v>
      </c>
    </row>
    <row r="9" spans="1:24" s="82" customFormat="1" ht="32.25" customHeight="1" x14ac:dyDescent="0.25">
      <c r="A9" s="76">
        <v>3</v>
      </c>
      <c r="B9" s="80" t="s">
        <v>59</v>
      </c>
      <c r="C9" s="81">
        <v>1475696.51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320</v>
      </c>
      <c r="O9" s="81">
        <v>1383520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62569.18</v>
      </c>
      <c r="X9" s="81">
        <v>29607.33</v>
      </c>
    </row>
    <row r="10" spans="1:24" s="82" customFormat="1" ht="32.25" customHeight="1" x14ac:dyDescent="0.25">
      <c r="A10" s="76">
        <v>4</v>
      </c>
      <c r="B10" s="80" t="s">
        <v>60</v>
      </c>
      <c r="C10" s="81">
        <v>2328418.58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216</v>
      </c>
      <c r="Q10" s="81">
        <v>1172128.32</v>
      </c>
      <c r="R10" s="81">
        <v>0</v>
      </c>
      <c r="S10" s="81">
        <v>0</v>
      </c>
      <c r="T10" s="81">
        <v>0</v>
      </c>
      <c r="U10" s="81">
        <v>0</v>
      </c>
      <c r="V10" s="81">
        <v>1097715.6000000001</v>
      </c>
      <c r="W10" s="81">
        <v>10000</v>
      </c>
      <c r="X10" s="81">
        <v>48574.66</v>
      </c>
    </row>
    <row r="11" spans="1:24" s="82" customFormat="1" ht="32.25" customHeight="1" x14ac:dyDescent="0.25">
      <c r="A11" s="76">
        <v>5</v>
      </c>
      <c r="B11" s="80" t="s">
        <v>61</v>
      </c>
      <c r="C11" s="81">
        <v>824844.76</v>
      </c>
      <c r="D11" s="81">
        <v>6756.3</v>
      </c>
      <c r="E11" s="81">
        <v>6756.3</v>
      </c>
      <c r="F11" s="81">
        <v>692283.8</v>
      </c>
      <c r="G11" s="81">
        <v>201439.98</v>
      </c>
      <c r="H11" s="81">
        <v>0</v>
      </c>
      <c r="I11" s="81">
        <v>183671.6</v>
      </c>
      <c r="J11" s="81">
        <v>0</v>
      </c>
      <c r="K11" s="81">
        <v>307172.22000000003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110845.2</v>
      </c>
      <c r="X11" s="81">
        <v>14959.46</v>
      </c>
    </row>
    <row r="12" spans="1:24" s="82" customFormat="1" ht="32.25" customHeight="1" x14ac:dyDescent="0.25">
      <c r="A12" s="76">
        <v>6</v>
      </c>
      <c r="B12" s="80" t="s">
        <v>62</v>
      </c>
      <c r="C12" s="81">
        <v>1587634.01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247.87</v>
      </c>
      <c r="O12" s="81">
        <v>1544580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10000</v>
      </c>
      <c r="X12" s="81">
        <v>33054.01</v>
      </c>
    </row>
    <row r="13" spans="1:24" s="82" customFormat="1" ht="32.25" customHeight="1" x14ac:dyDescent="0.25">
      <c r="A13" s="76">
        <v>7</v>
      </c>
      <c r="B13" s="80" t="s">
        <v>63</v>
      </c>
      <c r="C13" s="81">
        <v>2182471.6669999999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382.9</v>
      </c>
      <c r="O13" s="81">
        <v>1957204.8369999998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169750</v>
      </c>
      <c r="W13" s="81">
        <v>10000</v>
      </c>
      <c r="X13" s="81">
        <v>45516.83</v>
      </c>
    </row>
    <row r="14" spans="1:24" s="82" customFormat="1" ht="32.25" customHeight="1" x14ac:dyDescent="0.25">
      <c r="A14" s="76">
        <v>8</v>
      </c>
      <c r="B14" s="80" t="s">
        <v>64</v>
      </c>
      <c r="C14" s="81">
        <v>2174094.7590000001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366.3</v>
      </c>
      <c r="O14" s="81">
        <v>1872353.439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246400.00000000003</v>
      </c>
      <c r="W14" s="81">
        <v>10000</v>
      </c>
      <c r="X14" s="81">
        <v>45341.32</v>
      </c>
    </row>
    <row r="15" spans="1:24" s="82" customFormat="1" ht="32.25" customHeight="1" x14ac:dyDescent="0.25">
      <c r="A15" s="76">
        <v>9</v>
      </c>
      <c r="B15" s="80" t="s">
        <v>65</v>
      </c>
      <c r="C15" s="81">
        <v>1484125.8455000001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282.35000000000002</v>
      </c>
      <c r="O15" s="81">
        <v>1443240.4955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10000</v>
      </c>
      <c r="X15" s="81">
        <v>30885.35</v>
      </c>
    </row>
    <row r="16" spans="1:24" s="82" customFormat="1" ht="32.25" customHeight="1" x14ac:dyDescent="0.25">
      <c r="A16" s="76">
        <v>10</v>
      </c>
      <c r="B16" s="80" t="s">
        <v>66</v>
      </c>
      <c r="C16" s="81">
        <v>3672519.7783999997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472.63</v>
      </c>
      <c r="O16" s="81">
        <v>3472733.9983999999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113049.99999999999</v>
      </c>
      <c r="W16" s="81">
        <v>10000</v>
      </c>
      <c r="X16" s="81">
        <v>76735.78</v>
      </c>
    </row>
    <row r="17" spans="1:24" s="82" customFormat="1" ht="32.25" customHeight="1" x14ac:dyDescent="0.25">
      <c r="A17" s="76">
        <v>11</v>
      </c>
      <c r="B17" s="80" t="s">
        <v>67</v>
      </c>
      <c r="C17" s="81">
        <v>2859618.2560000001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379.7</v>
      </c>
      <c r="O17" s="81">
        <v>2789914.0959999999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10000</v>
      </c>
      <c r="X17" s="81">
        <v>59704.160000000003</v>
      </c>
    </row>
    <row r="18" spans="1:24" s="82" customFormat="1" ht="32.25" customHeight="1" x14ac:dyDescent="0.25">
      <c r="A18" s="76">
        <v>12</v>
      </c>
      <c r="B18" s="80" t="s">
        <v>68</v>
      </c>
      <c r="C18" s="81">
        <v>3217536.5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391</v>
      </c>
      <c r="O18" s="81">
        <v>2872942.88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257599.99999999997</v>
      </c>
      <c r="W18" s="81">
        <v>20000</v>
      </c>
      <c r="X18" s="81">
        <v>66993.62</v>
      </c>
    </row>
    <row r="19" spans="1:24" s="82" customFormat="1" ht="32.25" customHeight="1" x14ac:dyDescent="0.25">
      <c r="A19" s="76">
        <v>13</v>
      </c>
      <c r="B19" s="80" t="s">
        <v>69</v>
      </c>
      <c r="C19" s="81">
        <v>958055.91999999993</v>
      </c>
      <c r="D19" s="81">
        <v>17410.419999999998</v>
      </c>
      <c r="E19" s="81">
        <v>17410.419999999998</v>
      </c>
      <c r="F19" s="81">
        <v>812049.85</v>
      </c>
      <c r="G19" s="81">
        <v>80987.094000000012</v>
      </c>
      <c r="H19" s="81">
        <v>0</v>
      </c>
      <c r="I19" s="81">
        <v>85650.94</v>
      </c>
      <c r="J19" s="81">
        <v>0</v>
      </c>
      <c r="K19" s="81">
        <v>645411.81599999999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110845.2</v>
      </c>
      <c r="X19" s="81">
        <v>17750.45</v>
      </c>
    </row>
    <row r="20" spans="1:24" s="82" customFormat="1" ht="32.25" customHeight="1" x14ac:dyDescent="0.25">
      <c r="A20" s="76">
        <v>14</v>
      </c>
      <c r="B20" s="80" t="s">
        <v>70</v>
      </c>
      <c r="C20" s="81">
        <v>880168.78399999999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793194.424</v>
      </c>
      <c r="W20" s="81">
        <v>70000</v>
      </c>
      <c r="X20" s="81">
        <v>16974.36</v>
      </c>
    </row>
    <row r="21" spans="1:24" s="82" customFormat="1" ht="32.25" customHeight="1" x14ac:dyDescent="0.25">
      <c r="A21" s="76">
        <v>15</v>
      </c>
      <c r="B21" s="80" t="s">
        <v>71</v>
      </c>
      <c r="C21" s="81">
        <v>3111469.7710000002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2899422.1410000003</v>
      </c>
      <c r="W21" s="81">
        <v>150000</v>
      </c>
      <c r="X21" s="81">
        <v>62047.63</v>
      </c>
    </row>
    <row r="22" spans="1:24" s="82" customFormat="1" ht="32.25" customHeight="1" x14ac:dyDescent="0.25">
      <c r="A22" s="76">
        <v>16</v>
      </c>
      <c r="B22" s="80" t="s">
        <v>72</v>
      </c>
      <c r="C22" s="81">
        <v>2976157.088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298.60000000000002</v>
      </c>
      <c r="O22" s="81">
        <v>2194017.2480000001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709994</v>
      </c>
      <c r="W22" s="81">
        <v>10000</v>
      </c>
      <c r="X22" s="81">
        <v>62145.84</v>
      </c>
    </row>
    <row r="23" spans="1:24" s="82" customFormat="1" ht="32.25" customHeight="1" x14ac:dyDescent="0.25">
      <c r="A23" s="76">
        <v>17</v>
      </c>
      <c r="B23" s="80" t="s">
        <v>73</v>
      </c>
      <c r="C23" s="81">
        <v>2453210.9751999998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315.64</v>
      </c>
      <c r="O23" s="81">
        <v>2319221.7152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72800</v>
      </c>
      <c r="W23" s="81">
        <v>10000</v>
      </c>
      <c r="X23" s="81">
        <v>51189.26</v>
      </c>
    </row>
    <row r="24" spans="1:24" s="82" customFormat="1" ht="32.25" customHeight="1" x14ac:dyDescent="0.25">
      <c r="A24" s="76">
        <v>18</v>
      </c>
      <c r="B24" s="80" t="s">
        <v>74</v>
      </c>
      <c r="C24" s="81">
        <v>2740656.7800000007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2624492.6400000006</v>
      </c>
      <c r="W24" s="81">
        <v>60000</v>
      </c>
      <c r="X24" s="81">
        <v>56164.14</v>
      </c>
    </row>
    <row r="25" spans="1:24" s="82" customFormat="1" ht="32.25" customHeight="1" x14ac:dyDescent="0.25">
      <c r="A25" s="76">
        <v>19</v>
      </c>
      <c r="B25" s="80" t="s">
        <v>75</v>
      </c>
      <c r="C25" s="81">
        <v>2463830.87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470</v>
      </c>
      <c r="O25" s="81">
        <v>2402419.1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10000</v>
      </c>
      <c r="X25" s="81">
        <v>51411.77</v>
      </c>
    </row>
    <row r="26" spans="1:24" ht="27" customHeight="1" x14ac:dyDescent="0.3"/>
    <row r="27" spans="1:24" ht="60.75" x14ac:dyDescent="0.25">
      <c r="A27" s="176" t="s">
        <v>76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</row>
    <row r="29" spans="1:24" ht="26.25" hidden="1" customHeight="1" x14ac:dyDescent="0.3"/>
    <row r="30" spans="1:24" ht="14.45" hidden="1" x14ac:dyDescent="0.3"/>
    <row r="31" spans="1:24" ht="14.45" hidden="1" x14ac:dyDescent="0.3"/>
    <row r="32" spans="1:24" ht="14.45" hidden="1" x14ac:dyDescent="0.3"/>
    <row r="33" spans="1:24" s="85" customFormat="1" ht="26.25" hidden="1" customHeight="1" x14ac:dyDescent="0.9">
      <c r="A33" s="171" t="s">
        <v>48</v>
      </c>
      <c r="B33" s="171"/>
      <c r="C33" s="171"/>
      <c r="D33" s="171"/>
      <c r="E33" s="171"/>
      <c r="F33" s="84"/>
      <c r="V33" s="172" t="s">
        <v>81</v>
      </c>
      <c r="W33" s="172"/>
      <c r="X33" s="172"/>
    </row>
    <row r="34" spans="1:24" s="85" customFormat="1" ht="49.9" hidden="1" x14ac:dyDescent="0.9">
      <c r="A34" s="171"/>
      <c r="B34" s="171"/>
      <c r="C34" s="171"/>
      <c r="D34" s="171"/>
      <c r="E34" s="171"/>
      <c r="F34" s="84"/>
      <c r="V34" s="172"/>
      <c r="W34" s="172"/>
      <c r="X34" s="172"/>
    </row>
    <row r="35" spans="1:24" s="85" customFormat="1" ht="49.9" hidden="1" x14ac:dyDescent="0.9">
      <c r="A35" s="171"/>
      <c r="B35" s="171"/>
      <c r="C35" s="171"/>
      <c r="D35" s="171"/>
      <c r="E35" s="171"/>
      <c r="F35" s="84"/>
      <c r="V35" s="172"/>
      <c r="W35" s="172"/>
      <c r="X35" s="172"/>
    </row>
    <row r="36" spans="1:24" s="85" customFormat="1" ht="49.9" hidden="1" x14ac:dyDescent="0.9">
      <c r="A36" s="171"/>
      <c r="B36" s="171"/>
      <c r="C36" s="171"/>
      <c r="D36" s="171"/>
      <c r="E36" s="171"/>
      <c r="V36" s="172"/>
      <c r="W36" s="172"/>
      <c r="X36" s="172"/>
    </row>
    <row r="37" spans="1:24" ht="14.45" hidden="1" x14ac:dyDescent="0.3"/>
  </sheetData>
  <mergeCells count="34">
    <mergeCell ref="A27:X27"/>
    <mergeCell ref="X4:X5"/>
    <mergeCell ref="A33:E36"/>
    <mergeCell ref="V33:X36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O4:O5"/>
    <mergeCell ref="D4:D5"/>
    <mergeCell ref="F4:F5"/>
    <mergeCell ref="V4:V5"/>
    <mergeCell ref="A1:X1"/>
    <mergeCell ref="A3:A5"/>
    <mergeCell ref="B3:B5"/>
    <mergeCell ref="C3:C5"/>
    <mergeCell ref="D3:E3"/>
    <mergeCell ref="F3:K3"/>
    <mergeCell ref="L3:M3"/>
    <mergeCell ref="N3:O3"/>
    <mergeCell ref="P3:Q3"/>
    <mergeCell ref="R3:S3"/>
    <mergeCell ref="W4:W5"/>
    <mergeCell ref="N4:N5"/>
    <mergeCell ref="G4:G5"/>
    <mergeCell ref="E4:E5"/>
    <mergeCell ref="H4:H5"/>
    <mergeCell ref="I4:I5"/>
  </mergeCells>
  <pageMargins left="0.59055118110236227" right="0.59055118110236227" top="1.1811023622047245" bottom="0.78740157480314965" header="0" footer="0.31496062992125984"/>
  <pageSetup paperSize="8" scale="28" firstPageNumber="39" fitToHeight="0" orientation="landscape" useFirstPageNumber="1" r:id="rId1"/>
  <headerFooter>
    <oddFooter>&amp;C&amp;"Times New Roman,обычный"&amp;48&amp;P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Таблица 3</vt:lpstr>
      <vt:lpstr>Таблица 4</vt:lpstr>
      <vt:lpstr>Таблица 12</vt:lpstr>
      <vt:lpstr>Таблица 13</vt:lpstr>
      <vt:lpstr>'Таблица 12'!Заголовки_для_печати</vt:lpstr>
      <vt:lpstr>'Таблица 13'!Заголовки_для_печати</vt:lpstr>
      <vt:lpstr>'Таблица 3'!Заголовки_для_печати</vt:lpstr>
      <vt:lpstr>'Таблица 4'!Заголовки_для_печати</vt:lpstr>
      <vt:lpstr>'Таблица 12'!Область_печати</vt:lpstr>
      <vt:lpstr>'Таблица 3'!Область_печати</vt:lpstr>
      <vt:lpstr>'Таблица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pc09</dc:creator>
  <cp:lastModifiedBy>GEG</cp:lastModifiedBy>
  <cp:lastPrinted>2020-05-19T08:07:05Z</cp:lastPrinted>
  <dcterms:created xsi:type="dcterms:W3CDTF">2018-06-21T08:42:48Z</dcterms:created>
  <dcterms:modified xsi:type="dcterms:W3CDTF">2020-06-17T13:55:40Z</dcterms:modified>
</cp:coreProperties>
</file>