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решения от 19.10.2022\на публикацию\"/>
    </mc:Choice>
  </mc:AlternateContent>
  <xr:revisionPtr revIDLastSave="0" documentId="13_ncr:1_{99093A17-1F96-4FA5-BDDB-3530EFFF6E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ЧБ" sheetId="1" r:id="rId1"/>
  </sheets>
  <definedNames>
    <definedName name="APPT" localSheetId="0">ДЧБ!#REF!</definedName>
    <definedName name="FIO" localSheetId="0">ДЧБ!#REF!</definedName>
    <definedName name="LAST_CELL" localSheetId="0">ДЧБ!#REF!</definedName>
    <definedName name="SIGN" localSheetId="0">ДЧБ!#REF!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" l="1"/>
  <c r="C75" i="1" l="1"/>
  <c r="C71" i="1"/>
  <c r="C70" i="1"/>
  <c r="C57" i="1"/>
  <c r="C50" i="1" s="1"/>
  <c r="C42" i="1"/>
  <c r="C40" i="1"/>
  <c r="C28" i="1"/>
  <c r="C27" i="1"/>
  <c r="C26" i="1"/>
  <c r="C25" i="1"/>
  <c r="C24" i="1"/>
  <c r="C23" i="1"/>
  <c r="C22" i="1"/>
  <c r="C21" i="1"/>
  <c r="C20" i="1"/>
  <c r="C13" i="1" l="1"/>
  <c r="C68" i="1"/>
  <c r="C10" i="1" l="1"/>
  <c r="C7" i="1" s="1"/>
</calcChain>
</file>

<file path=xl/sharedStrings.xml><?xml version="1.0" encoding="utf-8"?>
<sst xmlns="http://schemas.openxmlformats.org/spreadsheetml/2006/main" count="146" uniqueCount="105">
  <si>
    <t>КВД</t>
  </si>
  <si>
    <t>Наименование КВД</t>
  </si>
  <si>
    <t>БЕЗВОЗМЕЗДНЫЕ ПОСТУПЛЕНИЯ</t>
  </si>
  <si>
    <t>Прочие безвозмездные поступления в бюджеты муниципальных округов</t>
  </si>
  <si>
    <t>Дотации бюджетам бюджетной системы Российской Федерации</t>
  </si>
  <si>
    <t>Прочие дотации бюджетам муниципальных округов</t>
  </si>
  <si>
    <t>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</si>
  <si>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</si>
  <si>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</si>
  <si>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</si>
  <si>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</si>
  <si>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поддержку отрасли культуры</t>
  </si>
  <si>
    <t>Субсидии бюджетам муниципальных округов на обеспечение комплексного развития сельских территорий</t>
  </si>
  <si>
    <t>Субсидии бюджетам муниципальных округов на техническое оснащение муниципальных музеев</t>
  </si>
  <si>
    <t>Субсидии бюджетам муниципальных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</si>
  <si>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Субвенции бюджетам бюджетной системы Российской Федерации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</si>
  <si>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</si>
  <si>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</si>
  <si>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</si>
  <si>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государственную регистрацию актов гражданского состояния</t>
  </si>
  <si>
    <t>Иные межбюджетные трансферты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</si>
  <si>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</si>
  <si>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</si>
  <si>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муниципальных округов на поддержку отрасли культуры</t>
  </si>
  <si>
    <t>Субсидии бюджетам муниципальных округов на 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 (Ремонт дорожного покрытия по ул. Молодежная в пос. Горбатовка Зеленградского района Калининградской области)</t>
  </si>
  <si>
    <t xml:space="preserve"> Субсидия на капитальный ремонт дороги в пос. Сараево Зеленоградского района Калининградской области за счет средств резервного фонда Правительства Калининградской области</t>
  </si>
  <si>
    <t>Субсидии бюджетам муниципальных округов на софинансирование капитальных вложений в объекты муниципальной собственности (строительство объекта "Межпоселковый газопровод высокого давления от ГРС Калинниград-2, через поселки Кузнецкое, Волошино, Куликово, Зеленый Гай, с установкой ШРП (4 шт.) до ГРС Светлогорск I и II этапы")</t>
  </si>
  <si>
    <t>Субсидии бюджетам муниципальных округов на софинансирование капитальных вложений в объекты муниципальной собственности (Разработка проектной и рабочей документации по объекту "Газификация пос. Кострово, пос. Логвино Зеленоградского района")</t>
  </si>
  <si>
    <t>Субсидии бюджетам муниципальных округов на осуществление мероприятий за счет остатков неиспользованных бюджетных ассигнований прошлых лет, предоставленных на осуществление капитальных вложений в объекты капитального строительства государственной (муниципальной) собственности (Межпоселковый газопровод высокого давления от ГРС Калининград-2, через поселки Кузнецкое, Волошино, Куликово, Зеленый Гай, с установкой ШРП (4 шт.) до ГРС Светлогорск I и II этапы)</t>
  </si>
  <si>
    <t>Субсидии бюджетам муниципальных округов на осуществление мероприятий за счет остатков неиспользованных бюджетных ассигнований прошлых лет, предоставленных на осуществление капитальных вложений в объекты капитального строительства (Реконструкция очистных сооружений в пос. Рыбачий Зеленоградского района, Калининградской области")</t>
  </si>
  <si>
    <t>Субсидии бюджетам муниципальных округов на реализацию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</si>
  <si>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>Субсидии бюджетам муниципальных округов на поддержку муниципальных программ формирования современной городской среды на дворовые территории</t>
  </si>
  <si>
    <t>Субсидии бюджетам муниципальных округов на содержание морских пляжей в границах муниципального образования</t>
  </si>
  <si>
    <t>Субсидии бюджетам муниципальных округов на обеспечение бесплатной перевозки обучающихся к муниципальным общеобразовательным учреждениям</t>
  </si>
  <si>
    <t xml:space="preserve"> Субсидии бюджетам муниципальных округов на решение вопросов местного значения в сфере жилищно-коммунального хозяйства (ПКД)</t>
  </si>
  <si>
    <t>Субсидии бюджетам муниципальных округов из областного бюджета местным бюджетам на поддержку муниципальных газет</t>
  </si>
  <si>
    <t xml:space="preserve"> Субсидии бюджетам муниципальных округов на софинансирование расходов, возникающих при реализации персонифицированного финансирования дополнительного образования детей</t>
  </si>
  <si>
    <t xml:space="preserve"> Субсидии бюджетам муниципальных округов на укрепление материально-технической базы муниципальных учреждений культуры, включая капитальный и текущий ремонт зданий муниципальных учреждений культуры, в том числе в сельской местности</t>
  </si>
  <si>
    <t>Субсидии бюджетам муниципальных округов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</si>
  <si>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бюджетам муниципальных округов на организацию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</si>
  <si>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 xml:space="preserve"> Субсидии бюджетам муниципальных округов на капитальный ремонт и устройство спортивных объектов муниципальной собственности</t>
  </si>
  <si>
    <t>Субсидии бюджетам муниципальных округовна обеспечение в срок до 31 декабря 2022 года санитарно-противоэпидемических мероприятий в муниципальных образовательных организациях</t>
  </si>
  <si>
    <t xml:space="preserve"> Субсидии бюджетам муниципальных округов на решение вопросов местного значения в сфере жилищно-коммунального хозяйства (Благоустройство береговой территории на побережье Балтийского моря в районе велодорожки на участке от р.Алейка до западной части г.Зеленоградска )</t>
  </si>
  <si>
    <t>Субсидии бюджетам муниципальных округов на обеспечение мероприятий по организации теплоснабжения, водоснабжения, водоотведения</t>
  </si>
  <si>
    <t>Субсидии бюджетам муниципальных округов на создание условий для отдыха и рекреации в муниципальных образованиях Калининградской области (благоустройство КАУПа)</t>
  </si>
  <si>
    <t>Субсидии бюджетам муниципальных образований Калининградской области из областного бюджета за счет средств резервного фонда Правительства Калининградской области на обеспечение присмотра и ухода за детьми, осваивающими образовательные программы</t>
  </si>
  <si>
    <t>Субсидии бюджетам муниципальных округов на озеленение территории дюн от западной части г. Зеленоградска до реки Алейки</t>
  </si>
  <si>
    <t xml:space="preserve"> Субсидии бюджетам муниципальных округов на оснащение геральдической символикой Калининградской области государственных и муниципальных общеобразовательных организаций Калининградской области за счет средств резервного фонда Правительства Калининградской области</t>
  </si>
  <si>
    <t>Субсидии бюджетам муниципальных округов на решение вопросов местного значения в сфере жилищно-коммунального хозяйства (благоустройство территории, обеспечение водоснабжением и водоотведение) (ул. Победы, спортивная площадка)</t>
  </si>
  <si>
    <t>Субвенции бюджетам муниципальных округов на обеспечение исполнительного органа муниципальной власти за счет переданных полномочий на руководство по организации и осуществлению опеки и попечительству над совершеннолетними гражданами</t>
  </si>
  <si>
    <t xml:space="preserve"> Субвенции бюджетам муниципальных округов на осуществление полномочий КО в сфере социальной поддержки населения в части деятельности органов управления</t>
  </si>
  <si>
    <t>Субвенции бюджетам муниципальных округов на осуществление полномочий Калининградской области в сфере сельскохозяйственного производства в части деятельности органов управления</t>
  </si>
  <si>
    <t xml:space="preserve"> Субвенции бюджетам муниципальных округов на обеспечение государственных гарантий реализации прав на получение беплатного начального общего, основного общего, среднего общего образования</t>
  </si>
  <si>
    <t xml:space="preserve"> 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</t>
  </si>
  <si>
    <t xml:space="preserve"> Субвенции бюджетам муниципальных округов на обеспечение исполнительного органа муниципальной власти за счет переданных полномочий на руководство по организации и осуществлению опеки и попечительству над несовершеннолетними детьми</t>
  </si>
  <si>
    <t xml:space="preserve"> Субвенции бюджетам муниципальных округов на обеспечение полномочий Калининградской области по социальному обслуживанию граждан пожилого возраста и инвалидов</t>
  </si>
  <si>
    <t>Субвенции бюджетам муниципальных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</si>
  <si>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 Субвенции бюджетам муниципальных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</si>
  <si>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бюджетам муниципальных округов на обеспечение питанием и страхованием жизни и здоровья детей в возрасте от 6 до 18 лет в муниципальных лагерях с дневным пребыванием</t>
  </si>
  <si>
    <t xml:space="preserve"> Субвенции бюджетам муниципальных округов на осуществление полномочий по государственной поддержке сельскогохозяйственного производства</t>
  </si>
  <si>
    <t>Иные межбюджетные трансферты на проведение работ по уничтожению борщевика Сосновского</t>
  </si>
  <si>
    <t xml:space="preserve"> Единовременные денежные выплаты за счет средств резервного фонда Правительства Калининградской области</t>
  </si>
  <si>
    <t>Прочие межбюджетные трансферты, передаваемые бюджетам муниципальных округов на поддержку учреждений клубного типа, библиотек, музеев и работников указанных учреждений</t>
  </si>
  <si>
    <t>211 2.00.00000.00.0000.000</t>
  </si>
  <si>
    <t>211 2.07.04050.14.0000.150</t>
  </si>
  <si>
    <t>213 2.00.00000.00.0000.000</t>
  </si>
  <si>
    <t>213 2.02.10000.00.0000.150</t>
  </si>
  <si>
    <t>213 2.02.19999.14.0000.150</t>
  </si>
  <si>
    <t>213 2.02.20000.00.0000.150</t>
  </si>
  <si>
    <t>213 2.02.20041.14.0000.150</t>
  </si>
  <si>
    <t>213 2.02.20077.14.0000.150</t>
  </si>
  <si>
    <t>213 2.02.25169.14.0000.150</t>
  </si>
  <si>
    <t>213 2.02.25304.14.0000.150</t>
  </si>
  <si>
    <t>213 2.02.25467.14.0000.150</t>
  </si>
  <si>
    <t>213 2.02.25491.14.0000.150</t>
  </si>
  <si>
    <t>213 2.02.25497.14.0000.150</t>
  </si>
  <si>
    <t>213 2.02.25519.14.0000.150</t>
  </si>
  <si>
    <t>213 2.02.25576.14.0000.150</t>
  </si>
  <si>
    <t>213 2.02.25590.14.0000.150</t>
  </si>
  <si>
    <t>213 2.02.25786.14.0000.150</t>
  </si>
  <si>
    <t>213 2.02.29999.14.0000.150</t>
  </si>
  <si>
    <t>213 2.02.30000.00.0000.150</t>
  </si>
  <si>
    <t>213 2.02.30024.14.0000.150</t>
  </si>
  <si>
    <t>213 2.02.30027.14.0000.150</t>
  </si>
  <si>
    <t>213 2.02.35118.14.0000.150</t>
  </si>
  <si>
    <t>213 2.02.35120.14.0000.150</t>
  </si>
  <si>
    <t>213 2.02.35930.14.0000.150</t>
  </si>
  <si>
    <t>213 2.02.40000.00.0000.150</t>
  </si>
  <si>
    <t>213 2.02.45303.14.0000.150</t>
  </si>
  <si>
    <t>213 2.02.45424.14.0000.150</t>
  </si>
  <si>
    <t>213 2.02.45519.14.0000.150</t>
  </si>
  <si>
    <t>213 2.02.49999.14.0000.150</t>
  </si>
  <si>
    <t>(тыс. руб.)</t>
  </si>
  <si>
    <t>Субсидии бюджетам муниципальных округов на решение вопросов местного значения в сфере жилищно-коммунального хозяйства (благоустройство территории)(п. Логвино, детская площадка)</t>
  </si>
  <si>
    <t>Субвенции бюджетам муниципальных округов на осуществление полномочий Калининградской области по предоставлению мер социальной поддержки в сфере организации отдыха детей в Калининградской области</t>
  </si>
  <si>
    <t>Иные межбюджетные трансферты на стимулирование целевого обучения в рамках соответствующей предметной области для муниципальных общеобразовательных организаций</t>
  </si>
  <si>
    <t>Субсидии бюджетам муниципальных округов на выполнение работ по объекту "Капитальный ремонт канализационной сети по ул. Луговой в п. Сосновка Зеленоградского района Калининградской области" за счет средств резервного фонда Правительства Калининградской области</t>
  </si>
  <si>
    <t>Субсидии бюджетам бюджетной системы Российской Федерации</t>
  </si>
  <si>
    <t>Иные межбюджетные трансферты на стимулирование трудоустройства молодых специалистов, впервые получивших высшее профессиональное образование в области соответствующей преподаваемому предмету, в муниципальные общеобразовательные организации</t>
  </si>
  <si>
    <t>Сумма</t>
  </si>
  <si>
    <t>Безвозмездные поступления на 2022 год</t>
  </si>
  <si>
    <t>ИТОГО</t>
  </si>
  <si>
    <t>Субвенции бюджетам муниципальных округов на осуществление полномочий Калининградской области в сфере организации работы комиссий по делам несовершеннолетних</t>
  </si>
  <si>
    <r>
      <t xml:space="preserve">                                                                                                                </t>
    </r>
    <r>
      <rPr>
        <b/>
        <sz val="10"/>
        <rFont val="Arial"/>
        <family val="2"/>
        <charset val="204"/>
      </rPr>
      <t xml:space="preserve">Приложение №2             </t>
    </r>
    <r>
      <rPr>
        <sz val="10"/>
        <rFont val="Arial"/>
        <family val="2"/>
        <charset val="204"/>
      </rPr>
      <t xml:space="preserve">                                                                                                      к решению окружного Совета депутатов Зеленоградского городского округа "О бюджете муниципального образования "Зеленоградский муниципальный округ Калининградской области" на 2022 год и на плановый период 2023 и  2024 годов"                                                                                                   от "21" декабря 2021 г.№121</t>
    </r>
  </si>
  <si>
    <r>
      <rPr>
        <b/>
        <sz val="10"/>
        <rFont val="Arial"/>
        <family val="2"/>
        <charset val="204"/>
      </rPr>
      <t>Приложение №1</t>
    </r>
    <r>
      <rPr>
        <sz val="10"/>
        <rFont val="Arial"/>
        <family val="2"/>
        <charset val="204"/>
      </rPr>
      <t xml:space="preserve">
   к решению окружного Совета депутатов  
   Зеленоградского муниципального округа
"О внесении изменений в решение окружного Совета депутатов Зеленоградского городского округа от 21 декабря 2021 № 121 "О бюджете муниципального образования "Зеленоградский муниципальный округ Калининградской области" на 2022 год  и  на плановый период  2023 и 2024 годов"                                                                                                                                                                 от 19 октября 2022 года № 219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</si>
</sst>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6" x14ac:knownFonts="1">
    <font>
      <sz val="10"/>
      <name val="Arial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9" fontId="2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G76"/>
  <sheetViews>
    <sheetView showGridLines="0" tabSelected="1" workbookViewId="0">
      <selection activeCell="B1" sqref="B1:C1"/>
    </sheetView>
  </sheetViews>
  <sheetFormatPr defaultRowHeight="12.75" customHeight="1" outlineLevelRow="7" x14ac:dyDescent="0.25"/>
  <cols>
    <col min="1" max="1" width="31.140625" style="7" customWidth="1"/>
    <col min="2" max="2" width="47.7109375" style="2" customWidth="1"/>
    <col min="3" max="3" width="15.42578125" style="2" customWidth="1"/>
    <col min="4" max="6" width="9.140625" style="1" customWidth="1"/>
    <col min="7" max="16384" width="9.140625" style="1"/>
  </cols>
  <sheetData>
    <row r="1" spans="1:7" ht="127.5" customHeight="1" x14ac:dyDescent="0.25">
      <c r="B1" s="17" t="s">
        <v>104</v>
      </c>
      <c r="C1" s="18"/>
      <c r="D1" s="13"/>
      <c r="E1" s="13"/>
      <c r="F1" s="13"/>
      <c r="G1" s="13"/>
    </row>
    <row r="2" spans="1:7" ht="99" customHeight="1" x14ac:dyDescent="0.25">
      <c r="B2" s="17" t="s">
        <v>103</v>
      </c>
      <c r="C2" s="21"/>
      <c r="D2" s="14"/>
      <c r="E2" s="14"/>
      <c r="F2" s="14"/>
      <c r="G2" s="14"/>
    </row>
    <row r="3" spans="1:7" ht="31.5" customHeight="1" x14ac:dyDescent="0.25">
      <c r="A3" s="15" t="s">
        <v>100</v>
      </c>
      <c r="B3" s="15"/>
      <c r="C3" s="15"/>
    </row>
    <row r="4" spans="1:7" ht="15.75" x14ac:dyDescent="0.25">
      <c r="A4" s="16"/>
      <c r="B4" s="16"/>
      <c r="C4" s="16"/>
    </row>
    <row r="5" spans="1:7" ht="15.75" x14ac:dyDescent="0.25">
      <c r="C5" s="3" t="s">
        <v>92</v>
      </c>
    </row>
    <row r="6" spans="1:7" ht="15.75" customHeight="1" x14ac:dyDescent="0.2">
      <c r="A6" s="4" t="s">
        <v>0</v>
      </c>
      <c r="B6" s="4" t="s">
        <v>1</v>
      </c>
      <c r="C6" s="4" t="s">
        <v>99</v>
      </c>
    </row>
    <row r="7" spans="1:7" ht="15.75" x14ac:dyDescent="0.25">
      <c r="A7" s="19" t="s">
        <v>101</v>
      </c>
      <c r="B7" s="20"/>
      <c r="C7" s="8">
        <f>C8+C10</f>
        <v>1267458.2000000002</v>
      </c>
    </row>
    <row r="8" spans="1:7" ht="15.75" x14ac:dyDescent="0.2">
      <c r="A8" s="4" t="s">
        <v>63</v>
      </c>
      <c r="B8" s="9" t="s">
        <v>2</v>
      </c>
      <c r="C8" s="10">
        <f>C9</f>
        <v>500</v>
      </c>
    </row>
    <row r="9" spans="1:7" ht="31.5" outlineLevel="7" x14ac:dyDescent="0.2">
      <c r="A9" s="11" t="s">
        <v>64</v>
      </c>
      <c r="B9" s="12" t="s">
        <v>3</v>
      </c>
      <c r="C9" s="6">
        <v>500</v>
      </c>
    </row>
    <row r="10" spans="1:7" ht="15.75" x14ac:dyDescent="0.2">
      <c r="A10" s="4" t="s">
        <v>65</v>
      </c>
      <c r="B10" s="9" t="s">
        <v>2</v>
      </c>
      <c r="C10" s="10">
        <f>C11+C13+C50+C68</f>
        <v>1266958.2000000002</v>
      </c>
    </row>
    <row r="11" spans="1:7" ht="31.5" outlineLevel="2" x14ac:dyDescent="0.2">
      <c r="A11" s="4" t="s">
        <v>66</v>
      </c>
      <c r="B11" s="9" t="s">
        <v>4</v>
      </c>
      <c r="C11" s="10">
        <v>21129.31</v>
      </c>
    </row>
    <row r="12" spans="1:7" ht="31.5" outlineLevel="7" x14ac:dyDescent="0.2">
      <c r="A12" s="11" t="s">
        <v>67</v>
      </c>
      <c r="B12" s="12" t="s">
        <v>5</v>
      </c>
      <c r="C12" s="6">
        <v>21129.31</v>
      </c>
    </row>
    <row r="13" spans="1:7" ht="31.5" outlineLevel="2" x14ac:dyDescent="0.2">
      <c r="A13" s="4" t="s">
        <v>68</v>
      </c>
      <c r="B13" s="9" t="s">
        <v>97</v>
      </c>
      <c r="C13" s="10">
        <f>SUM(C14:C49)</f>
        <v>657113.19000000006</v>
      </c>
    </row>
    <row r="14" spans="1:7" ht="141.75" outlineLevel="7" x14ac:dyDescent="0.2">
      <c r="A14" s="11" t="s">
        <v>69</v>
      </c>
      <c r="B14" s="12" t="s">
        <v>24</v>
      </c>
      <c r="C14" s="6">
        <v>2970</v>
      </c>
    </row>
    <row r="15" spans="1:7" ht="78.75" outlineLevel="7" x14ac:dyDescent="0.2">
      <c r="A15" s="11" t="s">
        <v>69</v>
      </c>
      <c r="B15" s="12" t="s">
        <v>25</v>
      </c>
      <c r="C15" s="6">
        <v>3316.62</v>
      </c>
    </row>
    <row r="16" spans="1:7" ht="141.75" outlineLevel="7" x14ac:dyDescent="0.2">
      <c r="A16" s="11" t="s">
        <v>70</v>
      </c>
      <c r="B16" s="12" t="s">
        <v>26</v>
      </c>
      <c r="C16" s="6">
        <v>333977.8</v>
      </c>
    </row>
    <row r="17" spans="1:3" ht="110.25" outlineLevel="7" x14ac:dyDescent="0.2">
      <c r="A17" s="11" t="s">
        <v>70</v>
      </c>
      <c r="B17" s="12" t="s">
        <v>27</v>
      </c>
      <c r="C17" s="6">
        <v>3575.63</v>
      </c>
    </row>
    <row r="18" spans="1:3" ht="189" outlineLevel="7" x14ac:dyDescent="0.2">
      <c r="A18" s="11" t="s">
        <v>70</v>
      </c>
      <c r="B18" s="12" t="s">
        <v>28</v>
      </c>
      <c r="C18" s="6">
        <v>128524.49</v>
      </c>
    </row>
    <row r="19" spans="1:3" ht="141.75" outlineLevel="7" x14ac:dyDescent="0.2">
      <c r="A19" s="11" t="s">
        <v>70</v>
      </c>
      <c r="B19" s="12" t="s">
        <v>29</v>
      </c>
      <c r="C19" s="6">
        <v>2439.69</v>
      </c>
    </row>
    <row r="20" spans="1:3" ht="110.25" outlineLevel="7" x14ac:dyDescent="0.2">
      <c r="A20" s="11" t="s">
        <v>71</v>
      </c>
      <c r="B20" s="12" t="s">
        <v>6</v>
      </c>
      <c r="C20" s="6">
        <f>1122.91+34.73</f>
        <v>1157.6400000000001</v>
      </c>
    </row>
    <row r="21" spans="1:3" ht="94.5" outlineLevel="7" x14ac:dyDescent="0.2">
      <c r="A21" s="11" t="s">
        <v>72</v>
      </c>
      <c r="B21" s="12" t="s">
        <v>7</v>
      </c>
      <c r="C21" s="6">
        <f>16991.26+3236.43</f>
        <v>20227.689999999999</v>
      </c>
    </row>
    <row r="22" spans="1:3" ht="78.75" outlineLevel="7" x14ac:dyDescent="0.2">
      <c r="A22" s="11" t="s">
        <v>73</v>
      </c>
      <c r="B22" s="12" t="s">
        <v>8</v>
      </c>
      <c r="C22" s="6">
        <f>274.75+52.33</f>
        <v>327.08</v>
      </c>
    </row>
    <row r="23" spans="1:3" ht="94.5" outlineLevel="7" x14ac:dyDescent="0.2">
      <c r="A23" s="11" t="s">
        <v>74</v>
      </c>
      <c r="B23" s="12" t="s">
        <v>9</v>
      </c>
      <c r="C23" s="6">
        <f>143.79+4.45</f>
        <v>148.23999999999998</v>
      </c>
    </row>
    <row r="24" spans="1:3" ht="47.25" outlineLevel="7" x14ac:dyDescent="0.2">
      <c r="A24" s="11" t="s">
        <v>75</v>
      </c>
      <c r="B24" s="12" t="s">
        <v>10</v>
      </c>
      <c r="C24" s="6">
        <f>386.99+973.81</f>
        <v>1360.8</v>
      </c>
    </row>
    <row r="25" spans="1:3" ht="31.5" outlineLevel="7" x14ac:dyDescent="0.2">
      <c r="A25" s="11" t="s">
        <v>76</v>
      </c>
      <c r="B25" s="12" t="s">
        <v>11</v>
      </c>
      <c r="C25" s="6">
        <f>187.14+120.89</f>
        <v>308.02999999999997</v>
      </c>
    </row>
    <row r="26" spans="1:3" ht="47.25" outlineLevel="7" x14ac:dyDescent="0.2">
      <c r="A26" s="11" t="s">
        <v>77</v>
      </c>
      <c r="B26" s="12" t="s">
        <v>12</v>
      </c>
      <c r="C26" s="6">
        <f>4582.6+141.76</f>
        <v>4724.3600000000006</v>
      </c>
    </row>
    <row r="27" spans="1:3" ht="47.25" outlineLevel="7" x14ac:dyDescent="0.2">
      <c r="A27" s="11" t="s">
        <v>78</v>
      </c>
      <c r="B27" s="12" t="s">
        <v>13</v>
      </c>
      <c r="C27" s="6">
        <f>2629.25+138.38</f>
        <v>2767.63</v>
      </c>
    </row>
    <row r="28" spans="1:3" ht="110.25" outlineLevel="7" x14ac:dyDescent="0.2">
      <c r="A28" s="11" t="s">
        <v>79</v>
      </c>
      <c r="B28" s="12" t="s">
        <v>14</v>
      </c>
      <c r="C28" s="6">
        <f>700.75+21.71</f>
        <v>722.46</v>
      </c>
    </row>
    <row r="29" spans="1:3" ht="157.5" outlineLevel="7" x14ac:dyDescent="0.2">
      <c r="A29" s="11" t="s">
        <v>80</v>
      </c>
      <c r="B29" s="12" t="s">
        <v>30</v>
      </c>
      <c r="C29" s="6">
        <v>6425.9</v>
      </c>
    </row>
    <row r="30" spans="1:3" ht="63" outlineLevel="7" x14ac:dyDescent="0.2">
      <c r="A30" s="11" t="s">
        <v>80</v>
      </c>
      <c r="B30" s="12" t="s">
        <v>31</v>
      </c>
      <c r="C30" s="6">
        <v>2300</v>
      </c>
    </row>
    <row r="31" spans="1:3" ht="47.25" outlineLevel="7" x14ac:dyDescent="0.2">
      <c r="A31" s="11" t="s">
        <v>80</v>
      </c>
      <c r="B31" s="12" t="s">
        <v>32</v>
      </c>
      <c r="C31" s="6">
        <v>2000</v>
      </c>
    </row>
    <row r="32" spans="1:3" ht="63" outlineLevel="7" x14ac:dyDescent="0.2">
      <c r="A32" s="11" t="s">
        <v>80</v>
      </c>
      <c r="B32" s="12" t="s">
        <v>33</v>
      </c>
      <c r="C32" s="6">
        <v>4651</v>
      </c>
    </row>
    <row r="33" spans="1:3" ht="63" outlineLevel="7" x14ac:dyDescent="0.2">
      <c r="A33" s="11" t="s">
        <v>80</v>
      </c>
      <c r="B33" s="12" t="s">
        <v>34</v>
      </c>
      <c r="C33" s="6">
        <v>33654.519999999997</v>
      </c>
    </row>
    <row r="34" spans="1:3" ht="47.25" outlineLevel="7" x14ac:dyDescent="0.2">
      <c r="A34" s="11" t="s">
        <v>80</v>
      </c>
      <c r="B34" s="12" t="s">
        <v>35</v>
      </c>
      <c r="C34" s="6">
        <v>848.16</v>
      </c>
    </row>
    <row r="35" spans="1:3" ht="78.75" outlineLevel="7" x14ac:dyDescent="0.2">
      <c r="A35" s="11" t="s">
        <v>80</v>
      </c>
      <c r="B35" s="12" t="s">
        <v>36</v>
      </c>
      <c r="C35" s="6">
        <v>780</v>
      </c>
    </row>
    <row r="36" spans="1:3" ht="94.5" outlineLevel="7" x14ac:dyDescent="0.2">
      <c r="A36" s="11" t="s">
        <v>80</v>
      </c>
      <c r="B36" s="12" t="s">
        <v>37</v>
      </c>
      <c r="C36" s="6">
        <v>12664.31</v>
      </c>
    </row>
    <row r="37" spans="1:3" ht="94.5" outlineLevel="7" x14ac:dyDescent="0.2">
      <c r="A37" s="11" t="s">
        <v>80</v>
      </c>
      <c r="B37" s="12" t="s">
        <v>38</v>
      </c>
      <c r="C37" s="6">
        <v>2883</v>
      </c>
    </row>
    <row r="38" spans="1:3" ht="94.5" outlineLevel="7" x14ac:dyDescent="0.2">
      <c r="A38" s="11" t="s">
        <v>80</v>
      </c>
      <c r="B38" s="12" t="s">
        <v>39</v>
      </c>
      <c r="C38" s="6">
        <v>1108.7</v>
      </c>
    </row>
    <row r="39" spans="1:3" ht="63" outlineLevel="7" x14ac:dyDescent="0.2">
      <c r="A39" s="11" t="s">
        <v>80</v>
      </c>
      <c r="B39" s="12" t="s">
        <v>40</v>
      </c>
      <c r="C39" s="6">
        <v>3234</v>
      </c>
    </row>
    <row r="40" spans="1:3" ht="78.75" outlineLevel="7" x14ac:dyDescent="0.2">
      <c r="A40" s="11" t="s">
        <v>80</v>
      </c>
      <c r="B40" s="12" t="s">
        <v>41</v>
      </c>
      <c r="C40" s="6">
        <f>131.1+106.73</f>
        <v>237.82999999999998</v>
      </c>
    </row>
    <row r="41" spans="1:3" ht="110.25" outlineLevel="7" x14ac:dyDescent="0.2">
      <c r="A41" s="11" t="s">
        <v>80</v>
      </c>
      <c r="B41" s="12" t="s">
        <v>42</v>
      </c>
      <c r="C41" s="6">
        <v>29700</v>
      </c>
    </row>
    <row r="42" spans="1:3" ht="63" outlineLevel="7" x14ac:dyDescent="0.2">
      <c r="A42" s="11" t="s">
        <v>80</v>
      </c>
      <c r="B42" s="12" t="s">
        <v>43</v>
      </c>
      <c r="C42" s="6">
        <f>6012.28+3979.98+2000+4561.57</f>
        <v>16553.830000000002</v>
      </c>
    </row>
    <row r="43" spans="1:3" ht="78.75" outlineLevel="7" x14ac:dyDescent="0.2">
      <c r="A43" s="11" t="s">
        <v>80</v>
      </c>
      <c r="B43" s="12" t="s">
        <v>44</v>
      </c>
      <c r="C43" s="6">
        <v>4500</v>
      </c>
    </row>
    <row r="44" spans="1:3" ht="110.25" outlineLevel="7" x14ac:dyDescent="0.2">
      <c r="A44" s="11" t="s">
        <v>80</v>
      </c>
      <c r="B44" s="12" t="s">
        <v>45</v>
      </c>
      <c r="C44" s="6">
        <v>2218.3000000000002</v>
      </c>
    </row>
    <row r="45" spans="1:3" ht="47.25" outlineLevel="7" x14ac:dyDescent="0.2">
      <c r="A45" s="11" t="s">
        <v>80</v>
      </c>
      <c r="B45" s="12" t="s">
        <v>46</v>
      </c>
      <c r="C45" s="6">
        <v>20438.53</v>
      </c>
    </row>
    <row r="46" spans="1:3" ht="110.25" outlineLevel="7" x14ac:dyDescent="0.2">
      <c r="A46" s="11" t="s">
        <v>80</v>
      </c>
      <c r="B46" s="12" t="s">
        <v>47</v>
      </c>
      <c r="C46" s="6">
        <v>738.2</v>
      </c>
    </row>
    <row r="47" spans="1:3" ht="94.5" outlineLevel="7" x14ac:dyDescent="0.2">
      <c r="A47" s="11" t="s">
        <v>80</v>
      </c>
      <c r="B47" s="12" t="s">
        <v>48</v>
      </c>
      <c r="C47" s="6">
        <v>3000</v>
      </c>
    </row>
    <row r="48" spans="1:3" ht="78.75" outlineLevel="7" x14ac:dyDescent="0.2">
      <c r="A48" s="11" t="s">
        <v>80</v>
      </c>
      <c r="B48" s="12" t="s">
        <v>93</v>
      </c>
      <c r="C48" s="6">
        <v>800</v>
      </c>
    </row>
    <row r="49" spans="1:3" ht="120" customHeight="1" outlineLevel="7" x14ac:dyDescent="0.2">
      <c r="A49" s="11" t="s">
        <v>80</v>
      </c>
      <c r="B49" s="5" t="s">
        <v>96</v>
      </c>
      <c r="C49" s="6">
        <v>1828.75</v>
      </c>
    </row>
    <row r="50" spans="1:3" ht="31.5" outlineLevel="2" x14ac:dyDescent="0.2">
      <c r="A50" s="4" t="s">
        <v>81</v>
      </c>
      <c r="B50" s="9" t="s">
        <v>15</v>
      </c>
      <c r="C50" s="10">
        <f>SUM(C51:C67)</f>
        <v>458381.84</v>
      </c>
    </row>
    <row r="51" spans="1:3" ht="110.25" outlineLevel="7" x14ac:dyDescent="0.2">
      <c r="A51" s="11" t="s">
        <v>82</v>
      </c>
      <c r="B51" s="12" t="s">
        <v>49</v>
      </c>
      <c r="C51" s="6">
        <v>257.72000000000003</v>
      </c>
    </row>
    <row r="52" spans="1:3" ht="63" outlineLevel="7" x14ac:dyDescent="0.2">
      <c r="A52" s="11" t="s">
        <v>82</v>
      </c>
      <c r="B52" s="12" t="s">
        <v>50</v>
      </c>
      <c r="C52" s="6">
        <v>3720.89</v>
      </c>
    </row>
    <row r="53" spans="1:3" ht="78.75" outlineLevel="7" x14ac:dyDescent="0.2">
      <c r="A53" s="11" t="s">
        <v>82</v>
      </c>
      <c r="B53" s="12" t="s">
        <v>51</v>
      </c>
      <c r="C53" s="6">
        <v>3200</v>
      </c>
    </row>
    <row r="54" spans="1:3" ht="78.75" outlineLevel="7" x14ac:dyDescent="0.2">
      <c r="A54" s="11" t="s">
        <v>82</v>
      </c>
      <c r="B54" s="12" t="s">
        <v>52</v>
      </c>
      <c r="C54" s="6">
        <v>198669.91</v>
      </c>
    </row>
    <row r="55" spans="1:3" ht="78.75" outlineLevel="7" x14ac:dyDescent="0.2">
      <c r="A55" s="11" t="s">
        <v>82</v>
      </c>
      <c r="B55" s="12" t="s">
        <v>53</v>
      </c>
      <c r="C55" s="6">
        <v>148214.10999999999</v>
      </c>
    </row>
    <row r="56" spans="1:3" ht="110.25" outlineLevel="7" x14ac:dyDescent="0.2">
      <c r="A56" s="11" t="s">
        <v>82</v>
      </c>
      <c r="B56" s="12" t="s">
        <v>54</v>
      </c>
      <c r="C56" s="6">
        <v>2624.67</v>
      </c>
    </row>
    <row r="57" spans="1:3" ht="78.75" outlineLevel="7" x14ac:dyDescent="0.2">
      <c r="A57" s="11" t="s">
        <v>82</v>
      </c>
      <c r="B57" s="12" t="s">
        <v>55</v>
      </c>
      <c r="C57" s="6">
        <f>4735.92+410.33</f>
        <v>5146.25</v>
      </c>
    </row>
    <row r="58" spans="1:3" ht="94.5" outlineLevel="7" x14ac:dyDescent="0.2">
      <c r="A58" s="11" t="s">
        <v>82</v>
      </c>
      <c r="B58" s="12" t="s">
        <v>94</v>
      </c>
      <c r="C58" s="6">
        <v>1948.86</v>
      </c>
    </row>
    <row r="59" spans="1:3" ht="78.75" outlineLevel="7" x14ac:dyDescent="0.2">
      <c r="A59" s="11" t="s">
        <v>82</v>
      </c>
      <c r="B59" s="12" t="s">
        <v>102</v>
      </c>
      <c r="C59" s="6">
        <v>1105</v>
      </c>
    </row>
    <row r="60" spans="1:3" ht="110.25" outlineLevel="7" x14ac:dyDescent="0.2">
      <c r="A60" s="11" t="s">
        <v>82</v>
      </c>
      <c r="B60" s="12" t="s">
        <v>56</v>
      </c>
      <c r="C60" s="6">
        <v>0.31</v>
      </c>
    </row>
    <row r="61" spans="1:3" ht="110.25" outlineLevel="7" x14ac:dyDescent="0.2">
      <c r="A61" s="11" t="s">
        <v>82</v>
      </c>
      <c r="B61" s="12" t="s">
        <v>57</v>
      </c>
      <c r="C61" s="6">
        <v>8900.51</v>
      </c>
    </row>
    <row r="62" spans="1:3" ht="78.75" outlineLevel="7" x14ac:dyDescent="0.2">
      <c r="A62" s="11" t="s">
        <v>82</v>
      </c>
      <c r="B62" s="12" t="s">
        <v>58</v>
      </c>
      <c r="C62" s="6">
        <v>6854.21</v>
      </c>
    </row>
    <row r="63" spans="1:3" ht="63" outlineLevel="7" x14ac:dyDescent="0.2">
      <c r="A63" s="11" t="s">
        <v>82</v>
      </c>
      <c r="B63" s="12" t="s">
        <v>59</v>
      </c>
      <c r="C63" s="6">
        <v>65400</v>
      </c>
    </row>
    <row r="64" spans="1:3" ht="78.75" outlineLevel="7" x14ac:dyDescent="0.2">
      <c r="A64" s="11" t="s">
        <v>83</v>
      </c>
      <c r="B64" s="12" t="s">
        <v>16</v>
      </c>
      <c r="C64" s="6">
        <v>9952.5</v>
      </c>
    </row>
    <row r="65" spans="1:3" ht="78.75" outlineLevel="7" x14ac:dyDescent="0.2">
      <c r="A65" s="11" t="s">
        <v>84</v>
      </c>
      <c r="B65" s="12" t="s">
        <v>17</v>
      </c>
      <c r="C65" s="6">
        <v>1032.9000000000001</v>
      </c>
    </row>
    <row r="66" spans="1:3" ht="94.5" outlineLevel="7" x14ac:dyDescent="0.2">
      <c r="A66" s="11" t="s">
        <v>85</v>
      </c>
      <c r="B66" s="12" t="s">
        <v>18</v>
      </c>
      <c r="C66" s="6">
        <v>131.19999999999999</v>
      </c>
    </row>
    <row r="67" spans="1:3" ht="47.25" outlineLevel="7" x14ac:dyDescent="0.2">
      <c r="A67" s="11" t="s">
        <v>86</v>
      </c>
      <c r="B67" s="12" t="s">
        <v>19</v>
      </c>
      <c r="C67" s="6">
        <v>1222.8</v>
      </c>
    </row>
    <row r="68" spans="1:3" ht="15.75" outlineLevel="2" x14ac:dyDescent="0.2">
      <c r="A68" s="4" t="s">
        <v>87</v>
      </c>
      <c r="B68" s="9" t="s">
        <v>20</v>
      </c>
      <c r="C68" s="10">
        <f>SUM(C69:C76)</f>
        <v>130333.85999999999</v>
      </c>
    </row>
    <row r="69" spans="1:3" ht="110.25" outlineLevel="7" x14ac:dyDescent="0.2">
      <c r="A69" s="11" t="s">
        <v>88</v>
      </c>
      <c r="B69" s="12" t="s">
        <v>21</v>
      </c>
      <c r="C69" s="6">
        <v>11483.64</v>
      </c>
    </row>
    <row r="70" spans="1:3" ht="110.25" outlineLevel="7" x14ac:dyDescent="0.2">
      <c r="A70" s="11" t="s">
        <v>89</v>
      </c>
      <c r="B70" s="12" t="s">
        <v>22</v>
      </c>
      <c r="C70" s="6">
        <f>50000+50000</f>
        <v>100000</v>
      </c>
    </row>
    <row r="71" spans="1:3" ht="47.25" outlineLevel="7" x14ac:dyDescent="0.2">
      <c r="A71" s="11" t="s">
        <v>90</v>
      </c>
      <c r="B71" s="12" t="s">
        <v>23</v>
      </c>
      <c r="C71" s="6">
        <f>100+21.43</f>
        <v>121.43</v>
      </c>
    </row>
    <row r="72" spans="1:3" ht="110.25" outlineLevel="7" x14ac:dyDescent="0.2">
      <c r="A72" s="11" t="s">
        <v>91</v>
      </c>
      <c r="B72" s="12" t="s">
        <v>98</v>
      </c>
      <c r="C72" s="6">
        <v>300</v>
      </c>
    </row>
    <row r="73" spans="1:3" ht="78.75" outlineLevel="7" x14ac:dyDescent="0.2">
      <c r="A73" s="11" t="s">
        <v>91</v>
      </c>
      <c r="B73" s="12" t="s">
        <v>95</v>
      </c>
      <c r="C73" s="6">
        <v>360</v>
      </c>
    </row>
    <row r="74" spans="1:3" ht="47.25" outlineLevel="7" x14ac:dyDescent="0.2">
      <c r="A74" s="11" t="s">
        <v>91</v>
      </c>
      <c r="B74" s="12" t="s">
        <v>60</v>
      </c>
      <c r="C74" s="6">
        <v>9404.4500000000007</v>
      </c>
    </row>
    <row r="75" spans="1:3" ht="47.25" outlineLevel="7" x14ac:dyDescent="0.2">
      <c r="A75" s="11" t="s">
        <v>91</v>
      </c>
      <c r="B75" s="12" t="s">
        <v>61</v>
      </c>
      <c r="C75" s="6">
        <f>3257.6+4405.97+960.88</f>
        <v>8624.4499999999989</v>
      </c>
    </row>
    <row r="76" spans="1:3" ht="78.75" outlineLevel="7" x14ac:dyDescent="0.2">
      <c r="A76" s="11" t="s">
        <v>91</v>
      </c>
      <c r="B76" s="12" t="s">
        <v>62</v>
      </c>
      <c r="C76" s="6">
        <v>39.89</v>
      </c>
    </row>
  </sheetData>
  <mergeCells count="5">
    <mergeCell ref="A3:C3"/>
    <mergeCell ref="A4:C4"/>
    <mergeCell ref="B1:C1"/>
    <mergeCell ref="A7:B7"/>
    <mergeCell ref="B2:C2"/>
  </mergeCells>
  <pageMargins left="0.17" right="0.17" top="0.16" bottom="0.17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ДЧБ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rep:2.54.0.187</dc:description>
  <cp:lastModifiedBy>User</cp:lastModifiedBy>
  <cp:lastPrinted>2022-10-13T14:29:07Z</cp:lastPrinted>
  <dcterms:created xsi:type="dcterms:W3CDTF">2022-10-10T13:27:50Z</dcterms:created>
  <dcterms:modified xsi:type="dcterms:W3CDTF">2022-10-19T14:29:21Z</dcterms:modified>
</cp:coreProperties>
</file>