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№243н от 28 декабря 2016 года\Размещение информации\2.4\2024 год\Актуализированное решение на 08.05.2024 год (в редакции №365 от 17.04.2024г)\"/>
    </mc:Choice>
  </mc:AlternateContent>
  <bookViews>
    <workbookView xWindow="0" yWindow="0" windowWidth="28800" windowHeight="11730"/>
  </bookViews>
  <sheets>
    <sheet name="2023 год" sheetId="3" r:id="rId1"/>
  </sheets>
  <calcPr calcId="181029"/>
</workbook>
</file>

<file path=xl/calcChain.xml><?xml version="1.0" encoding="utf-8"?>
<calcChain xmlns="http://schemas.openxmlformats.org/spreadsheetml/2006/main">
  <c r="D50" i="3" l="1"/>
  <c r="C50" i="3"/>
  <c r="E60" i="3"/>
  <c r="E59" i="3"/>
  <c r="E58" i="3"/>
  <c r="D33" i="3"/>
  <c r="E49" i="3"/>
  <c r="E48" i="3"/>
  <c r="E52" i="3"/>
  <c r="E53" i="3"/>
  <c r="E54" i="3"/>
  <c r="E55" i="3"/>
  <c r="E56" i="3"/>
  <c r="E57" i="3"/>
  <c r="E51" i="3"/>
  <c r="E47" i="3"/>
  <c r="E36" i="3"/>
  <c r="E37" i="3"/>
  <c r="E38" i="3"/>
  <c r="E39" i="3"/>
  <c r="E40" i="3"/>
  <c r="E41" i="3"/>
  <c r="E42" i="3"/>
  <c r="E43" i="3"/>
  <c r="E44" i="3"/>
  <c r="E45" i="3"/>
  <c r="E46" i="3"/>
  <c r="E34" i="3"/>
  <c r="E26" i="3"/>
  <c r="E25" i="3"/>
  <c r="E24" i="3"/>
  <c r="E23" i="3"/>
  <c r="E22" i="3"/>
  <c r="E13" i="3"/>
  <c r="E14" i="3"/>
  <c r="E15" i="3"/>
  <c r="E12" i="3"/>
  <c r="E18" i="3"/>
  <c r="E19" i="3"/>
  <c r="E20" i="3"/>
  <c r="E17" i="3"/>
  <c r="E21" i="3"/>
  <c r="E29" i="3"/>
  <c r="E30" i="3"/>
  <c r="E31" i="3"/>
  <c r="E32" i="3"/>
  <c r="E28" i="3"/>
  <c r="E27" i="3"/>
  <c r="E50" i="3" l="1"/>
  <c r="E11" i="3"/>
  <c r="D11" i="3"/>
  <c r="D61" i="3" s="1"/>
  <c r="C33" i="3"/>
  <c r="C11" i="3"/>
  <c r="C8" i="3"/>
  <c r="E35" i="3" l="1"/>
  <c r="D7" i="3"/>
  <c r="D10" i="3"/>
  <c r="E33" i="3" l="1"/>
  <c r="E61" i="3" s="1"/>
  <c r="E7" i="3" l="1"/>
  <c r="E10" i="3"/>
  <c r="C10" i="3"/>
  <c r="C61" i="3"/>
  <c r="C7" i="3"/>
</calcChain>
</file>

<file path=xl/sharedStrings.xml><?xml version="1.0" encoding="utf-8"?>
<sst xmlns="http://schemas.openxmlformats.org/spreadsheetml/2006/main" count="124" uniqueCount="94">
  <si>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</si>
  <si>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</si>
  <si>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</si>
  <si>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</si>
  <si>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</si>
  <si>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</si>
  <si>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</si>
  <si>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</si>
  <si>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</si>
  <si>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</si>
  <si>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</si>
  <si>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</si>
  <si>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</si>
  <si>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</si>
  <si>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</si>
  <si>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</si>
  <si>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</si>
  <si>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</si>
  <si>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</si>
  <si>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</si>
  <si>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</si>
  <si>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</si>
  <si>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</si>
  <si>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</si>
  <si>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</si>
  <si>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</si>
  <si>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</si>
  <si>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</si>
  <si>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</si>
  <si>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</si>
  <si>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</si>
  <si>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</si>
  <si>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</si>
  <si>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</si>
  <si>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</si>
  <si>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</si>
  <si>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</si>
  <si>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</si>
  <si>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</si>
  <si>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</si>
  <si>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</si>
  <si>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</si>
  <si>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</si>
  <si>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</si>
  <si>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</si>
  <si>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</si>
  <si>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</si>
  <si>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</si>
  <si>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</si>
  <si>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</si>
  <si>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</si>
  <si>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</si>
  <si>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</si>
  <si>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</si>
  <si>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</si>
  <si>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</si>
  <si>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</si>
  <si>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</si>
  <si>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</si>
  <si>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</si>
  <si>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</si>
  <si>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</si>
  <si>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</si>
  <si>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</si>
  <si>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</si>
  <si>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</si>
  <si>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</si>
  <si>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</si>
  <si>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</si>
  <si>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</si>
  <si>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</si>
  <si>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</si>
  <si>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</si>
  <si>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</si>
  <si>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изменение</t>
  </si>
  <si>
    <t>213 202 25424 14 0000 150</t>
  </si>
  <si>
    <t>213 202 25599 14 0000 150</t>
  </si>
  <si>
    <t>213 202 25453 14 0000 150</t>
  </si>
  <si>
    <t>Субсидии бюджетам муниципальных округов на создание виртуальных концертных залов</t>
  </si>
  <si>
    <t>213 202 25576 14 0000 150</t>
  </si>
  <si>
    <t>Субсидии бюджетам муниципальных округов на обеспечение комплексного развития сельских территорий (реализация мероприятия по благоустройству сельских территорий)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</si>
  <si>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</si>
  <si>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</si>
  <si>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</si>
  <si>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</si>
  <si>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</si>
  <si>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213 2 02 35930 14 0000 150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</si>
  <si>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</si>
  <si>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 xml:space="preserve"> Иные межбюджетные трансферты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за счет средств резервного фонда Правительства Калининградской области</t>
  </si>
  <si>
    <t xml:space="preserve"> Иные межбюджетные трансферты на обеспечение присмотра и ухода за детьми военнослужащих и других участников специальной военной операции, осваивающими образовательные программы дошкольного образования в муниципальных организациях, осуществляющих образовательную деятельность на территории Калининградской области, за счет средств резервного фонда Правительства Калининградской области</t>
  </si>
  <si>
    <t>Иные межбюджетные трансферты на предоставление бесплатного горячего питания детям военнослужащих и других участников специальной военной операции, обучающимся по программам основного общего и среднего общего образования в муниципальных общеобразовательных организациях Калининградской области, за счет средств резервного фонда Правительства Калининградской области</t>
  </si>
  <si>
    <t>тыс. рублей</t>
  </si>
  <si>
    <r>
      <rPr>
        <b/>
        <sz val="11"/>
        <rFont val="Times New Roman"/>
        <family val="1"/>
        <charset val="204"/>
      </rPr>
      <t xml:space="preserve">Приложение 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20 декабря 2023 г. № 331</t>
    </r>
  </si>
  <si>
    <r>
      <rPr>
        <b/>
        <sz val="11"/>
        <rFont val="Times New Roman"/>
        <family val="1"/>
        <charset val="204"/>
      </rPr>
      <t>Приложение 2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20.12.2023№ 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17 апреля 2024 г. № 365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</si>
</sst>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3" fontId="3" fillId="0" borderId="1" xfId="3" applyFont="1" applyFill="1" applyBorder="1" applyAlignment="1">
      <alignment horizontal="right"/>
    </xf>
    <xf numFmtId="0" fontId="2" fillId="0" borderId="1" xfId="0" applyFont="1" applyBorder="1"/>
    <xf numFmtId="43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43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3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3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43" fontId="3" fillId="0" borderId="1" xfId="3" applyFont="1" applyFill="1" applyBorder="1" applyAlignment="1">
      <alignment horizontal="center"/>
    </xf>
    <xf numFmtId="43" fontId="2" fillId="0" borderId="1" xfId="3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 3" xfId="1"/>
    <cellStyle name="Стиль 1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2" zoomScaleNormal="100" workbookViewId="0">
      <selection sqref="A1:XFD1"/>
    </sheetView>
  </sheetViews>
  <sheetFormatPr defaultRowHeight="12.75" x14ac:dyDescent="0.2"/>
  <cols>
    <col min="1" max="1" width="28.7109375" customWidth="1"/>
    <col min="2" max="2" width="43.42578125" customWidth="1"/>
    <col min="3" max="3" width="15.85546875" style="5" hidden="1" customWidth="1"/>
    <col min="4" max="4" width="14.28515625" hidden="1" customWidth="1"/>
    <col min="5" max="5" width="17.85546875" customWidth="1"/>
    <col min="6" max="6" width="11.28515625" customWidth="1"/>
  </cols>
  <sheetData>
    <row r="1" spans="1:5" ht="146.25" hidden="1" customHeight="1" x14ac:dyDescent="0.25">
      <c r="B1" s="33" t="s">
        <v>93</v>
      </c>
      <c r="C1" s="34"/>
      <c r="D1" s="35"/>
      <c r="E1" s="35"/>
    </row>
    <row r="2" spans="1:5" ht="105.75" customHeight="1" x14ac:dyDescent="0.25">
      <c r="B2" s="33" t="s">
        <v>92</v>
      </c>
      <c r="C2" s="36"/>
      <c r="D2" s="35"/>
      <c r="E2" s="35"/>
    </row>
    <row r="3" spans="1:5" ht="24" customHeight="1" x14ac:dyDescent="0.3">
      <c r="A3" s="37" t="s">
        <v>56</v>
      </c>
      <c r="B3" s="37"/>
      <c r="C3" s="37"/>
      <c r="D3" s="37"/>
      <c r="E3" s="37"/>
    </row>
    <row r="4" spans="1:5" ht="9.75" customHeight="1" x14ac:dyDescent="0.25">
      <c r="A4" s="1"/>
      <c r="B4" s="1"/>
      <c r="C4" s="3"/>
    </row>
    <row r="5" spans="1:5" x14ac:dyDescent="0.2">
      <c r="C5" s="4" t="s">
        <v>30</v>
      </c>
      <c r="E5" s="32" t="s">
        <v>91</v>
      </c>
    </row>
    <row r="6" spans="1:5" ht="58.5" customHeight="1" x14ac:dyDescent="0.2">
      <c r="A6" s="6" t="s">
        <v>0</v>
      </c>
      <c r="B6" s="6" t="s">
        <v>12</v>
      </c>
      <c r="C6" s="7" t="s">
        <v>3</v>
      </c>
      <c r="D6" s="29" t="s">
        <v>74</v>
      </c>
      <c r="E6" s="7" t="s">
        <v>3</v>
      </c>
    </row>
    <row r="7" spans="1:5" ht="19.5" customHeight="1" x14ac:dyDescent="0.25">
      <c r="A7" s="2" t="s">
        <v>4</v>
      </c>
      <c r="B7" s="2" t="s">
        <v>1</v>
      </c>
      <c r="C7" s="9">
        <f>C11+C33+C50+C8</f>
        <v>792971.47999999986</v>
      </c>
      <c r="D7" s="9">
        <f t="shared" ref="D7:E7" si="0">D11+D33+D50+D8</f>
        <v>9520.35</v>
      </c>
      <c r="E7" s="9">
        <f t="shared" si="0"/>
        <v>802491.83</v>
      </c>
    </row>
    <row r="8" spans="1:5" ht="37.15" hidden="1" customHeight="1" x14ac:dyDescent="0.25">
      <c r="A8" s="2" t="s">
        <v>41</v>
      </c>
      <c r="B8" s="19" t="s">
        <v>39</v>
      </c>
      <c r="C8" s="24">
        <f>C9</f>
        <v>0</v>
      </c>
      <c r="D8" s="26"/>
      <c r="E8" s="26"/>
    </row>
    <row r="9" spans="1:5" ht="65.25" hidden="1" customHeight="1" x14ac:dyDescent="0.25">
      <c r="A9" s="10" t="s">
        <v>42</v>
      </c>
      <c r="B9" s="20" t="s">
        <v>40</v>
      </c>
      <c r="C9" s="25">
        <v>0</v>
      </c>
      <c r="D9" s="26"/>
      <c r="E9" s="26"/>
    </row>
    <row r="10" spans="1:5" ht="68.25" customHeight="1" x14ac:dyDescent="0.25">
      <c r="A10" s="2" t="s">
        <v>11</v>
      </c>
      <c r="B10" s="19" t="s">
        <v>5</v>
      </c>
      <c r="C10" s="9">
        <f>C11+C33+C50</f>
        <v>792971.47999999986</v>
      </c>
      <c r="D10" s="9">
        <f t="shared" ref="D10:E10" si="1">D11+D33+D50</f>
        <v>9520.35</v>
      </c>
      <c r="E10" s="9">
        <f t="shared" si="1"/>
        <v>802491.83</v>
      </c>
    </row>
    <row r="11" spans="1:5" ht="51" customHeight="1" x14ac:dyDescent="0.25">
      <c r="A11" s="2" t="s">
        <v>9</v>
      </c>
      <c r="B11" s="19" t="s">
        <v>6</v>
      </c>
      <c r="C11" s="9">
        <f>SUM(C12:C32)</f>
        <v>267669.52</v>
      </c>
      <c r="D11" s="9">
        <f t="shared" ref="D11:E11" si="2">SUM(D12:D32)</f>
        <v>6285.51</v>
      </c>
      <c r="E11" s="9">
        <f t="shared" si="2"/>
        <v>273955.03000000003</v>
      </c>
    </row>
    <row r="12" spans="1:5" ht="108.75" customHeight="1" x14ac:dyDescent="0.25">
      <c r="A12" s="10" t="s">
        <v>55</v>
      </c>
      <c r="B12" s="14" t="s">
        <v>70</v>
      </c>
      <c r="C12" s="11">
        <v>3575.63</v>
      </c>
      <c r="D12" s="10">
        <v>0</v>
      </c>
      <c r="E12" s="30">
        <f>C12+D12</f>
        <v>3575.63</v>
      </c>
    </row>
    <row r="13" spans="1:5" ht="63.75" customHeight="1" x14ac:dyDescent="0.25">
      <c r="A13" s="10" t="s">
        <v>31</v>
      </c>
      <c r="B13" s="20" t="s">
        <v>13</v>
      </c>
      <c r="C13" s="11">
        <v>7021.25</v>
      </c>
      <c r="D13" s="10">
        <v>0</v>
      </c>
      <c r="E13" s="30">
        <f t="shared" ref="E13:E15" si="3">C13+D13</f>
        <v>7021.25</v>
      </c>
    </row>
    <row r="14" spans="1:5" ht="47.25" x14ac:dyDescent="0.25">
      <c r="A14" s="10" t="s">
        <v>43</v>
      </c>
      <c r="B14" s="20" t="s">
        <v>23</v>
      </c>
      <c r="C14" s="11">
        <v>292.58</v>
      </c>
      <c r="D14" s="10">
        <v>0</v>
      </c>
      <c r="E14" s="30">
        <f t="shared" si="3"/>
        <v>292.58</v>
      </c>
    </row>
    <row r="15" spans="1:5" ht="63" x14ac:dyDescent="0.25">
      <c r="A15" s="10" t="s">
        <v>31</v>
      </c>
      <c r="B15" s="20" t="s">
        <v>14</v>
      </c>
      <c r="C15" s="11">
        <v>2000</v>
      </c>
      <c r="D15" s="10">
        <v>0</v>
      </c>
      <c r="E15" s="28">
        <f t="shared" si="3"/>
        <v>2000</v>
      </c>
    </row>
    <row r="16" spans="1:5" ht="53.25" customHeight="1" x14ac:dyDescent="0.25">
      <c r="A16" s="10" t="s">
        <v>31</v>
      </c>
      <c r="B16" s="20" t="s">
        <v>15</v>
      </c>
      <c r="C16" s="11">
        <v>626.16</v>
      </c>
      <c r="D16" s="10">
        <v>0</v>
      </c>
      <c r="E16" s="31">
        <v>626.16</v>
      </c>
    </row>
    <row r="17" spans="1:6" ht="100.15" customHeight="1" x14ac:dyDescent="0.25">
      <c r="A17" s="12" t="s">
        <v>31</v>
      </c>
      <c r="B17" s="21" t="s">
        <v>49</v>
      </c>
      <c r="C17" s="13">
        <v>1092.24</v>
      </c>
      <c r="D17" s="28">
        <v>0</v>
      </c>
      <c r="E17" s="30">
        <f>C17+D17</f>
        <v>1092.24</v>
      </c>
    </row>
    <row r="18" spans="1:6" ht="97.15" customHeight="1" x14ac:dyDescent="0.25">
      <c r="A18" s="12" t="s">
        <v>32</v>
      </c>
      <c r="B18" s="21" t="s">
        <v>50</v>
      </c>
      <c r="C18" s="13">
        <v>24492.27</v>
      </c>
      <c r="D18" s="10">
        <v>0</v>
      </c>
      <c r="E18" s="30">
        <f t="shared" ref="E18:E20" si="4">C18+D18</f>
        <v>24492.27</v>
      </c>
    </row>
    <row r="19" spans="1:6" ht="157.5" x14ac:dyDescent="0.25">
      <c r="A19" s="12" t="s">
        <v>31</v>
      </c>
      <c r="B19" s="21" t="s">
        <v>22</v>
      </c>
      <c r="C19" s="13">
        <v>6586.8</v>
      </c>
      <c r="D19" s="10">
        <v>0</v>
      </c>
      <c r="E19" s="30">
        <f t="shared" si="4"/>
        <v>6586.8</v>
      </c>
    </row>
    <row r="20" spans="1:6" ht="51" customHeight="1" x14ac:dyDescent="0.25">
      <c r="A20" s="12" t="s">
        <v>34</v>
      </c>
      <c r="B20" s="21" t="s">
        <v>24</v>
      </c>
      <c r="C20" s="13">
        <v>6426</v>
      </c>
      <c r="D20" s="10">
        <v>0</v>
      </c>
      <c r="E20" s="30">
        <f t="shared" si="4"/>
        <v>6426</v>
      </c>
      <c r="F20" s="8" t="s">
        <v>44</v>
      </c>
    </row>
    <row r="21" spans="1:6" ht="63" x14ac:dyDescent="0.25">
      <c r="A21" s="12" t="s">
        <v>33</v>
      </c>
      <c r="B21" s="21" t="s">
        <v>25</v>
      </c>
      <c r="C21" s="13">
        <v>1843.99</v>
      </c>
      <c r="D21" s="28">
        <v>0</v>
      </c>
      <c r="E21" s="30">
        <f t="shared" ref="E21:E28" si="5">C21+D21</f>
        <v>1843.99</v>
      </c>
    </row>
    <row r="22" spans="1:6" ht="94.5" x14ac:dyDescent="0.25">
      <c r="A22" s="12" t="s">
        <v>33</v>
      </c>
      <c r="B22" s="21" t="s">
        <v>81</v>
      </c>
      <c r="C22" s="13">
        <v>4680</v>
      </c>
      <c r="D22" s="28">
        <v>0</v>
      </c>
      <c r="E22" s="30">
        <f t="shared" si="5"/>
        <v>4680</v>
      </c>
    </row>
    <row r="23" spans="1:6" ht="63" x14ac:dyDescent="0.25">
      <c r="A23" s="12" t="s">
        <v>33</v>
      </c>
      <c r="B23" s="21" t="s">
        <v>82</v>
      </c>
      <c r="C23" s="13">
        <v>0</v>
      </c>
      <c r="D23" s="28">
        <v>6285.51</v>
      </c>
      <c r="E23" s="30">
        <f t="shared" si="5"/>
        <v>6285.51</v>
      </c>
    </row>
    <row r="24" spans="1:6" ht="110.25" x14ac:dyDescent="0.25">
      <c r="A24" s="12" t="s">
        <v>33</v>
      </c>
      <c r="B24" s="21" t="s">
        <v>83</v>
      </c>
      <c r="C24" s="13">
        <v>6943.19</v>
      </c>
      <c r="D24" s="28">
        <v>0</v>
      </c>
      <c r="E24" s="30">
        <f t="shared" si="5"/>
        <v>6943.19</v>
      </c>
    </row>
    <row r="25" spans="1:6" ht="110.25" x14ac:dyDescent="0.25">
      <c r="A25" s="14" t="s">
        <v>54</v>
      </c>
      <c r="B25" s="14" t="s">
        <v>45</v>
      </c>
      <c r="C25" s="13">
        <v>4520.18</v>
      </c>
      <c r="D25" s="10">
        <v>0</v>
      </c>
      <c r="E25" s="30">
        <f t="shared" si="5"/>
        <v>4520.18</v>
      </c>
      <c r="F25" t="s">
        <v>46</v>
      </c>
    </row>
    <row r="26" spans="1:6" ht="147" customHeight="1" x14ac:dyDescent="0.25">
      <c r="A26" s="14" t="s">
        <v>58</v>
      </c>
      <c r="B26" s="14" t="s">
        <v>57</v>
      </c>
      <c r="C26" s="13">
        <v>1328.81</v>
      </c>
      <c r="D26" s="10">
        <v>0</v>
      </c>
      <c r="E26" s="30">
        <f t="shared" si="5"/>
        <v>1328.81</v>
      </c>
    </row>
    <row r="27" spans="1:6" ht="57.75" customHeight="1" x14ac:dyDescent="0.25">
      <c r="A27" s="14" t="s">
        <v>77</v>
      </c>
      <c r="B27" s="27" t="s">
        <v>78</v>
      </c>
      <c r="C27" s="13">
        <v>618.55999999999995</v>
      </c>
      <c r="D27" s="10">
        <v>0</v>
      </c>
      <c r="E27" s="30">
        <f t="shared" si="5"/>
        <v>618.55999999999995</v>
      </c>
    </row>
    <row r="28" spans="1:6" ht="75" customHeight="1" x14ac:dyDescent="0.25">
      <c r="A28" s="14" t="s">
        <v>79</v>
      </c>
      <c r="B28" s="27" t="s">
        <v>80</v>
      </c>
      <c r="C28" s="13">
        <v>10000</v>
      </c>
      <c r="D28" s="10">
        <v>0</v>
      </c>
      <c r="E28" s="30">
        <f t="shared" si="5"/>
        <v>10000</v>
      </c>
    </row>
    <row r="29" spans="1:6" ht="126" x14ac:dyDescent="0.25">
      <c r="A29" s="12" t="s">
        <v>33</v>
      </c>
      <c r="B29" s="14" t="s">
        <v>47</v>
      </c>
      <c r="C29" s="13">
        <v>3860.55</v>
      </c>
      <c r="D29" s="10">
        <v>0</v>
      </c>
      <c r="E29" s="30">
        <f t="shared" ref="E29:E32" si="6">C29+D29</f>
        <v>3860.55</v>
      </c>
    </row>
    <row r="30" spans="1:6" ht="78.75" x14ac:dyDescent="0.25">
      <c r="A30" s="12" t="s">
        <v>33</v>
      </c>
      <c r="B30" s="14" t="s">
        <v>48</v>
      </c>
      <c r="C30" s="13">
        <v>75</v>
      </c>
      <c r="D30" s="10">
        <v>0</v>
      </c>
      <c r="E30" s="30">
        <f t="shared" si="6"/>
        <v>75</v>
      </c>
    </row>
    <row r="31" spans="1:6" ht="94.5" x14ac:dyDescent="0.25">
      <c r="A31" s="10" t="s">
        <v>75</v>
      </c>
      <c r="B31" s="14" t="s">
        <v>59</v>
      </c>
      <c r="C31" s="13">
        <v>180000</v>
      </c>
      <c r="D31" s="10">
        <v>0</v>
      </c>
      <c r="E31" s="30">
        <f t="shared" si="6"/>
        <v>180000</v>
      </c>
    </row>
    <row r="32" spans="1:6" ht="63" x14ac:dyDescent="0.25">
      <c r="A32" s="10" t="s">
        <v>76</v>
      </c>
      <c r="B32" s="14" t="s">
        <v>71</v>
      </c>
      <c r="C32" s="13">
        <v>1686.31</v>
      </c>
      <c r="D32" s="10">
        <v>0</v>
      </c>
      <c r="E32" s="30">
        <f t="shared" si="6"/>
        <v>1686.31</v>
      </c>
    </row>
    <row r="33" spans="1:12" ht="32.25" customHeight="1" x14ac:dyDescent="0.25">
      <c r="A33" s="2" t="s">
        <v>10</v>
      </c>
      <c r="B33" s="19" t="s">
        <v>7</v>
      </c>
      <c r="C33" s="9">
        <f>SUM(C34:C49)</f>
        <v>484024.87999999983</v>
      </c>
      <c r="D33" s="9">
        <f t="shared" ref="D33:E33" si="7">SUM(D34:D49)</f>
        <v>0</v>
      </c>
      <c r="E33" s="9">
        <f t="shared" si="7"/>
        <v>484024.87999999983</v>
      </c>
    </row>
    <row r="34" spans="1:12" ht="110.25" x14ac:dyDescent="0.25">
      <c r="A34" s="10" t="s">
        <v>35</v>
      </c>
      <c r="B34" s="20" t="s">
        <v>51</v>
      </c>
      <c r="C34" s="11">
        <v>425.96</v>
      </c>
      <c r="D34" s="10">
        <v>0</v>
      </c>
      <c r="E34" s="30">
        <f>C34+D34</f>
        <v>425.96</v>
      </c>
    </row>
    <row r="35" spans="1:12" ht="173.25" x14ac:dyDescent="0.25">
      <c r="A35" s="10" t="s">
        <v>35</v>
      </c>
      <c r="B35" s="20" t="s">
        <v>52</v>
      </c>
      <c r="C35" s="11">
        <v>5473.89</v>
      </c>
      <c r="D35" s="10">
        <v>0</v>
      </c>
      <c r="E35" s="30">
        <f t="shared" ref="E35:E49" si="8">C35+D35</f>
        <v>5473.89</v>
      </c>
    </row>
    <row r="36" spans="1:12" ht="111" customHeight="1" x14ac:dyDescent="0.25">
      <c r="A36" s="10" t="s">
        <v>35</v>
      </c>
      <c r="B36" s="20" t="s">
        <v>16</v>
      </c>
      <c r="C36" s="11">
        <v>5950.07</v>
      </c>
      <c r="D36" s="10">
        <v>0</v>
      </c>
      <c r="E36" s="30">
        <f t="shared" si="8"/>
        <v>5950.07</v>
      </c>
      <c r="K36" t="s">
        <v>44</v>
      </c>
      <c r="L36" t="s">
        <v>44</v>
      </c>
    </row>
    <row r="37" spans="1:12" ht="114.75" customHeight="1" x14ac:dyDescent="0.25">
      <c r="A37" s="10" t="s">
        <v>35</v>
      </c>
      <c r="B37" s="20" t="s">
        <v>17</v>
      </c>
      <c r="C37" s="11">
        <v>3294.8</v>
      </c>
      <c r="D37" s="10">
        <v>0</v>
      </c>
      <c r="E37" s="30">
        <f t="shared" si="8"/>
        <v>3294.8</v>
      </c>
    </row>
    <row r="38" spans="1:12" ht="94.5" x14ac:dyDescent="0.25">
      <c r="A38" s="10" t="s">
        <v>35</v>
      </c>
      <c r="B38" s="20" t="s">
        <v>68</v>
      </c>
      <c r="C38" s="11">
        <v>4894.4799999999996</v>
      </c>
      <c r="D38" s="10">
        <v>0</v>
      </c>
      <c r="E38" s="30">
        <f t="shared" si="8"/>
        <v>4894.4799999999996</v>
      </c>
    </row>
    <row r="39" spans="1:12" ht="234.75" customHeight="1" x14ac:dyDescent="0.25">
      <c r="A39" s="10" t="s">
        <v>35</v>
      </c>
      <c r="B39" s="14" t="s">
        <v>72</v>
      </c>
      <c r="C39" s="11">
        <v>264302.78999999998</v>
      </c>
      <c r="D39" s="10">
        <v>0</v>
      </c>
      <c r="E39" s="30">
        <f t="shared" si="8"/>
        <v>264302.78999999998</v>
      </c>
    </row>
    <row r="40" spans="1:12" ht="239.25" customHeight="1" x14ac:dyDescent="0.25">
      <c r="A40" s="10" t="s">
        <v>69</v>
      </c>
      <c r="B40" s="14" t="s">
        <v>73</v>
      </c>
      <c r="C40" s="11">
        <v>159847.48000000001</v>
      </c>
      <c r="D40" s="10">
        <v>0</v>
      </c>
      <c r="E40" s="30">
        <f t="shared" si="8"/>
        <v>159847.48000000001</v>
      </c>
    </row>
    <row r="41" spans="1:12" ht="82.5" customHeight="1" x14ac:dyDescent="0.25">
      <c r="A41" s="10" t="s">
        <v>35</v>
      </c>
      <c r="B41" s="20" t="s">
        <v>18</v>
      </c>
      <c r="C41" s="11">
        <v>1420</v>
      </c>
      <c r="D41" s="10">
        <v>0</v>
      </c>
      <c r="E41" s="30">
        <f t="shared" si="8"/>
        <v>1420</v>
      </c>
    </row>
    <row r="42" spans="1:12" ht="110.25" x14ac:dyDescent="0.25">
      <c r="A42" s="10" t="s">
        <v>35</v>
      </c>
      <c r="B42" s="20" t="s">
        <v>19</v>
      </c>
      <c r="C42" s="11">
        <v>0.42</v>
      </c>
      <c r="D42" s="10">
        <v>0</v>
      </c>
      <c r="E42" s="30">
        <f t="shared" si="8"/>
        <v>0.42</v>
      </c>
    </row>
    <row r="43" spans="1:12" ht="73.5" customHeight="1" x14ac:dyDescent="0.25">
      <c r="A43" s="10" t="s">
        <v>35</v>
      </c>
      <c r="B43" s="23" t="s">
        <v>26</v>
      </c>
      <c r="C43" s="11">
        <v>23173.31</v>
      </c>
      <c r="D43" s="10">
        <v>0</v>
      </c>
      <c r="E43" s="30">
        <f t="shared" si="8"/>
        <v>23173.31</v>
      </c>
    </row>
    <row r="44" spans="1:12" ht="86.25" customHeight="1" x14ac:dyDescent="0.25">
      <c r="A44" s="10" t="s">
        <v>35</v>
      </c>
      <c r="B44" s="14" t="s">
        <v>27</v>
      </c>
      <c r="C44" s="11">
        <v>3661.92</v>
      </c>
      <c r="D44" s="10">
        <v>0</v>
      </c>
      <c r="E44" s="30">
        <f t="shared" si="8"/>
        <v>3661.92</v>
      </c>
    </row>
    <row r="45" spans="1:12" ht="98.25" customHeight="1" x14ac:dyDescent="0.25">
      <c r="A45" s="10" t="s">
        <v>36</v>
      </c>
      <c r="B45" s="20" t="s">
        <v>20</v>
      </c>
      <c r="C45" s="11">
        <v>16.8</v>
      </c>
      <c r="D45" s="10">
        <v>0</v>
      </c>
      <c r="E45" s="30">
        <f t="shared" si="8"/>
        <v>16.8</v>
      </c>
    </row>
    <row r="46" spans="1:12" ht="83.25" customHeight="1" x14ac:dyDescent="0.25">
      <c r="A46" s="10" t="s">
        <v>35</v>
      </c>
      <c r="B46" s="20" t="s">
        <v>21</v>
      </c>
      <c r="C46" s="11">
        <v>7773.16</v>
      </c>
      <c r="D46" s="10">
        <v>0</v>
      </c>
      <c r="E46" s="30">
        <f t="shared" si="8"/>
        <v>7773.16</v>
      </c>
    </row>
    <row r="47" spans="1:12" ht="207.75" customHeight="1" x14ac:dyDescent="0.25">
      <c r="A47" s="10" t="s">
        <v>35</v>
      </c>
      <c r="B47" s="20" t="s">
        <v>60</v>
      </c>
      <c r="C47" s="11">
        <v>1467.6</v>
      </c>
      <c r="D47" s="10">
        <v>0</v>
      </c>
      <c r="E47" s="30">
        <f t="shared" si="8"/>
        <v>1467.6</v>
      </c>
    </row>
    <row r="48" spans="1:12" ht="78.75" x14ac:dyDescent="0.25">
      <c r="A48" s="10" t="s">
        <v>84</v>
      </c>
      <c r="B48" s="20" t="s">
        <v>85</v>
      </c>
      <c r="C48" s="11">
        <v>1069.0999999999999</v>
      </c>
      <c r="D48" s="10">
        <v>0</v>
      </c>
      <c r="E48" s="30">
        <f t="shared" si="8"/>
        <v>1069.0999999999999</v>
      </c>
    </row>
    <row r="49" spans="1:5" ht="78.75" x14ac:dyDescent="0.25">
      <c r="A49" s="10" t="s">
        <v>86</v>
      </c>
      <c r="B49" s="20" t="s">
        <v>87</v>
      </c>
      <c r="C49" s="11">
        <v>1253.0999999999999</v>
      </c>
      <c r="D49" s="10">
        <v>0</v>
      </c>
      <c r="E49" s="30">
        <f t="shared" si="8"/>
        <v>1253.0999999999999</v>
      </c>
    </row>
    <row r="50" spans="1:5" ht="19.5" customHeight="1" x14ac:dyDescent="0.25">
      <c r="A50" s="2" t="s">
        <v>28</v>
      </c>
      <c r="B50" s="19" t="s">
        <v>29</v>
      </c>
      <c r="C50" s="17">
        <f>SUM(C51:C60)</f>
        <v>41277.08</v>
      </c>
      <c r="D50" s="17">
        <f t="shared" ref="D50:E50" si="9">SUM(D51:D60)</f>
        <v>3234.84</v>
      </c>
      <c r="E50" s="17">
        <f t="shared" si="9"/>
        <v>44511.92</v>
      </c>
    </row>
    <row r="51" spans="1:5" ht="189" customHeight="1" x14ac:dyDescent="0.25">
      <c r="A51" s="10" t="s">
        <v>37</v>
      </c>
      <c r="B51" s="14" t="s">
        <v>63</v>
      </c>
      <c r="C51" s="11">
        <v>12811.68</v>
      </c>
      <c r="D51" s="10">
        <v>0</v>
      </c>
      <c r="E51" s="30">
        <f>C51+D51</f>
        <v>12811.68</v>
      </c>
    </row>
    <row r="52" spans="1:5" ht="80.25" customHeight="1" x14ac:dyDescent="0.25">
      <c r="A52" s="18" t="s">
        <v>38</v>
      </c>
      <c r="B52" s="20" t="s">
        <v>64</v>
      </c>
      <c r="C52" s="11">
        <v>555</v>
      </c>
      <c r="D52" s="10">
        <v>0</v>
      </c>
      <c r="E52" s="30">
        <f t="shared" ref="E52:E60" si="10">C52+D52</f>
        <v>555</v>
      </c>
    </row>
    <row r="53" spans="1:5" ht="113.25" customHeight="1" x14ac:dyDescent="0.25">
      <c r="A53" s="18" t="s">
        <v>38</v>
      </c>
      <c r="B53" s="14" t="s">
        <v>53</v>
      </c>
      <c r="C53" s="11">
        <v>3117.33</v>
      </c>
      <c r="D53" s="10">
        <v>0</v>
      </c>
      <c r="E53" s="30">
        <f t="shared" si="10"/>
        <v>3117.33</v>
      </c>
    </row>
    <row r="54" spans="1:5" ht="96.75" customHeight="1" x14ac:dyDescent="0.25">
      <c r="A54" s="10" t="s">
        <v>38</v>
      </c>
      <c r="B54" s="14" t="s">
        <v>65</v>
      </c>
      <c r="C54" s="11">
        <v>992.4</v>
      </c>
      <c r="D54" s="10">
        <v>0</v>
      </c>
      <c r="E54" s="30">
        <f t="shared" si="10"/>
        <v>992.4</v>
      </c>
    </row>
    <row r="55" spans="1:5" ht="67.5" customHeight="1" x14ac:dyDescent="0.25">
      <c r="A55" s="10" t="s">
        <v>38</v>
      </c>
      <c r="B55" s="22" t="s">
        <v>66</v>
      </c>
      <c r="C55" s="11">
        <v>20800</v>
      </c>
      <c r="D55" s="10">
        <v>0</v>
      </c>
      <c r="E55" s="30">
        <f t="shared" si="10"/>
        <v>20800</v>
      </c>
    </row>
    <row r="56" spans="1:5" ht="110.25" customHeight="1" x14ac:dyDescent="0.25">
      <c r="A56" s="10" t="s">
        <v>62</v>
      </c>
      <c r="B56" s="14" t="s">
        <v>61</v>
      </c>
      <c r="C56" s="11">
        <v>2259.9299999999998</v>
      </c>
      <c r="D56" s="10">
        <v>0</v>
      </c>
      <c r="E56" s="30">
        <f t="shared" si="10"/>
        <v>2259.9299999999998</v>
      </c>
    </row>
    <row r="57" spans="1:5" ht="126" customHeight="1" x14ac:dyDescent="0.25">
      <c r="A57" s="18" t="s">
        <v>38</v>
      </c>
      <c r="B57" s="14" t="s">
        <v>67</v>
      </c>
      <c r="C57" s="11">
        <v>740.74</v>
      </c>
      <c r="D57" s="10">
        <v>0</v>
      </c>
      <c r="E57" s="30">
        <f t="shared" si="10"/>
        <v>740.74</v>
      </c>
    </row>
    <row r="58" spans="1:5" ht="126" customHeight="1" x14ac:dyDescent="0.25">
      <c r="A58" s="18" t="s">
        <v>38</v>
      </c>
      <c r="B58" s="14" t="s">
        <v>88</v>
      </c>
      <c r="C58" s="11">
        <v>0</v>
      </c>
      <c r="D58" s="10">
        <v>1428</v>
      </c>
      <c r="E58" s="30">
        <f t="shared" si="10"/>
        <v>1428</v>
      </c>
    </row>
    <row r="59" spans="1:5" ht="126" customHeight="1" x14ac:dyDescent="0.25">
      <c r="A59" s="18" t="s">
        <v>38</v>
      </c>
      <c r="B59" s="14" t="s">
        <v>89</v>
      </c>
      <c r="C59" s="11">
        <v>0</v>
      </c>
      <c r="D59" s="10">
        <v>367.32</v>
      </c>
      <c r="E59" s="30">
        <f t="shared" si="10"/>
        <v>367.32</v>
      </c>
    </row>
    <row r="60" spans="1:5" ht="126" customHeight="1" x14ac:dyDescent="0.25">
      <c r="A60" s="18" t="s">
        <v>38</v>
      </c>
      <c r="B60" s="14" t="s">
        <v>90</v>
      </c>
      <c r="C60" s="11">
        <v>0</v>
      </c>
      <c r="D60" s="10">
        <v>1439.52</v>
      </c>
      <c r="E60" s="30">
        <f t="shared" si="10"/>
        <v>1439.52</v>
      </c>
    </row>
    <row r="61" spans="1:5" ht="15.75" x14ac:dyDescent="0.25">
      <c r="A61" s="16" t="s">
        <v>2</v>
      </c>
      <c r="B61" s="16"/>
      <c r="C61" s="15">
        <f>C33+C11+C50+C8</f>
        <v>792971.47999999986</v>
      </c>
      <c r="D61" s="15">
        <f t="shared" ref="D61:E61" si="11">D33+D11+D50+D8</f>
        <v>9520.35</v>
      </c>
      <c r="E61" s="15">
        <f t="shared" si="11"/>
        <v>802491.83</v>
      </c>
    </row>
    <row r="70" spans="4:4" x14ac:dyDescent="0.2">
      <c r="D70" t="s">
        <v>8</v>
      </c>
    </row>
  </sheetData>
  <mergeCells count="3">
    <mergeCell ref="B1:E1"/>
    <mergeCell ref="B2:E2"/>
    <mergeCell ref="A3:E3"/>
  </mergeCells>
  <phoneticPr fontId="0" type="noConversion"/>
  <pageMargins left="0.68" right="0.22" top="0.51" bottom="0.17" header="0.53" footer="0.17"/>
  <pageSetup paperSize="9" scale="90" orientation="portrait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2024-04-03T13:15:04Z</cp:lastPrinted>
  <dcterms:created xsi:type="dcterms:W3CDTF">1996-10-08T23:32:33Z</dcterms:created>
  <dcterms:modified xsi:type="dcterms:W3CDTF">2024-05-08T09:04:16Z</dcterms:modified>
</cp:coreProperties>
</file>