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05" yWindow="-105" windowWidth="20370" windowHeight="12210"/>
  </bookViews>
  <sheets>
    <sheet name="АИП 2022 постановление" sheetId="1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1" l="1"/>
  <c r="D66" i="11"/>
  <c r="D69" i="11"/>
  <c r="D68" i="11"/>
  <c r="D67" i="11"/>
  <c r="D62" i="11"/>
  <c r="D61" i="11"/>
  <c r="E109" i="11"/>
  <c r="E80" i="11"/>
  <c r="D104" i="11"/>
  <c r="D107" i="11"/>
  <c r="D106" i="11"/>
  <c r="D105" i="11"/>
  <c r="D103" i="11"/>
  <c r="D102" i="11"/>
  <c r="D77" i="11"/>
  <c r="D76" i="11"/>
  <c r="D75" i="11"/>
  <c r="D73" i="11"/>
  <c r="D74" i="11"/>
  <c r="D78" i="11"/>
  <c r="D79" i="11"/>
  <c r="D71" i="11"/>
  <c r="D72" i="11"/>
  <c r="D70" i="11"/>
  <c r="E84" i="11"/>
  <c r="F84" i="11"/>
  <c r="D83" i="11"/>
  <c r="D82" i="11"/>
  <c r="F86" i="11"/>
  <c r="D86" i="11" s="1"/>
  <c r="D65" i="11"/>
  <c r="D64" i="11"/>
  <c r="D84" i="11" l="1"/>
  <c r="D63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108" i="11" l="1"/>
  <c r="D60" i="11"/>
  <c r="D55" i="11"/>
  <c r="D56" i="11"/>
  <c r="D57" i="11"/>
  <c r="D58" i="11"/>
  <c r="D59" i="11"/>
  <c r="D54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9" i="11"/>
  <c r="D109" i="11" l="1"/>
  <c r="E110" i="11"/>
  <c r="F109" i="11"/>
  <c r="F18" i="11"/>
  <c r="F80" i="11" s="1"/>
  <c r="D18" i="11" l="1"/>
  <c r="D80" i="11" s="1"/>
  <c r="D110" i="11" l="1"/>
  <c r="F110" i="11" l="1"/>
</calcChain>
</file>

<file path=xl/sharedStrings.xml><?xml version="1.0" encoding="utf-8"?>
<sst xmlns="http://schemas.openxmlformats.org/spreadsheetml/2006/main" count="112" uniqueCount="112">
  <si>
    <t xml:space="preserve">Капитальный ремонт дорожного покрытия  по ул. Гагарина, ул. Степная от дома №10 до д. №28, ул. Заречная от д. 5 до д.№17 п. Рыбачий </t>
  </si>
  <si>
    <t xml:space="preserve">Устройство подпорной стенки у спасательной станции МЧС и ремонт ограждения лестниц, на променаде в г. Зеленоградске </t>
  </si>
  <si>
    <t>Выполнение работ  по объекту "Ремонт беседки и летней библиотеки в сквере Королевы Луизы в г. Зеленоградске</t>
  </si>
  <si>
    <t>Выполнение работ по объекту "Ремонт дорожного покрытия и тротуара на рыночной площади в г. Зеленоградске</t>
  </si>
  <si>
    <t>Установка башни "Рожновского" в п. Коврово</t>
  </si>
  <si>
    <t>Установка башни "Рожновского" в п. Грачёвка</t>
  </si>
  <si>
    <t>Выполнение работ  по объекту "Устройство уличного освещения  вдоль озера на ул. Окружной" (около кафе "Бухара")</t>
  </si>
  <si>
    <t>Капитальный ремонт дорожного покрытия по ул. Невского в пос. Лесной</t>
  </si>
  <si>
    <t>Ремонт дороги  по ул. Садовой в г. Зеленогардске</t>
  </si>
  <si>
    <t>Ремонт дороги и тротуара по ул. Лесопарковой в г. Зеленоградске</t>
  </si>
  <si>
    <t xml:space="preserve">Ремонт дороги и тротуара  по ул. Льва Толстого в г. Зеленградске </t>
  </si>
  <si>
    <t>Ремонт помещений в здании  по адресу п. Луговское ул. Кольцевая д.9а (под моневренный фонд 2-й этаж)</t>
  </si>
  <si>
    <t>Ремонт муниципальной квартиры п. Дунаевка ул. Каменная д.8 кв.3</t>
  </si>
  <si>
    <t>Ремонт муниципальной квартиры п. Колосовка  ул. Гагарина д.11 кв. 5</t>
  </si>
  <si>
    <t>Ремонт муниципальной квартиры п. Дунаевка ул. Носова д.14 кв.2 и кв. 4</t>
  </si>
  <si>
    <t xml:space="preserve">Ремонт тротуара на участке 1-го Садового переулка, между улицами Сибирякова и Бровцева в г. Зеленоградске </t>
  </si>
  <si>
    <t xml:space="preserve">Устройство дождеприемного колодца  по ул. Окружной  в г. Зеленоградске </t>
  </si>
  <si>
    <t xml:space="preserve">Монтаж архитектурной подсветки фасада Спасо-Приоброженского сабора расположенного на ул. Московская в г. Зеленоградске </t>
  </si>
  <si>
    <t>Устройство уличного освещения на ул. Магистральной и ул. Перспективной в г. Зеленоградске</t>
  </si>
  <si>
    <t xml:space="preserve">Ремонт опор уличного освещения на площади "Роза ветров" </t>
  </si>
  <si>
    <t xml:space="preserve">Устройство уличного освещения по ул. Кольцевой в п. Коврово </t>
  </si>
  <si>
    <t>На выполнение проектных и изыскательских работ по объекту: 
«Строительство средней общеобразовательной школы на 198 учащихся, совмещенной с дошкольным образовательным учреждением на 110 мест, расположенной на земельном участке с кадастровым № 39:05:060703:2819 по адресу: Калининградская область, Зеленоградский район, пос. Холмогоровка» путем привязки проектной документации из Реестра экономически эффективной проектной документации Минстроя России (привязка проекта повторного применения «Средняя общеобразовательная школа на 198 учащихся, совмещенная с до-школьным образовательным учреждением на 110 мест в п. Яковлево Яковлевского района Белгородской области»)</t>
  </si>
  <si>
    <t>на выполнение проектных и изыскательских работ по объекту:
«Строительство физкультурно-оздоровительный комплекс с залом для занятий спортивной борьбой по адресу: Калининградская область, р-н Зеленоградский, п. Кострово, ул. Школьная на земельном участке с кадастровым номером 39:05:060901:108»</t>
  </si>
  <si>
    <t>Ремонт скважин № 9 и № 10 , расположенных по ул.Тургенева в г.Зеленоградске Калининградской области</t>
  </si>
  <si>
    <t>Выполнение работ по разработке проектной документации по объекту: "Капитальный ремонт здания городского  центра культуры и искусства, расположенного по адресу Калининградская область,  г.Зеленоградск, Курортный проспект, д.11"</t>
  </si>
  <si>
    <t>Ремонт ограждения с установкой распашных ворот входной группы на пирсе в г. Зеленоградске Калининградской области</t>
  </si>
  <si>
    <t>Текущий ремонт ВНС, расположенной по адресу: Калининградская область, Зеленоградский район, пос. Колосовка, ул. Центральная"</t>
  </si>
  <si>
    <t>ремонт дороги по ул.Крылова в г.Зеленоградске</t>
  </si>
  <si>
    <t>Благоустройство сквера вблизи   д.18 на Курортном проспекте в г.Зеленоградске</t>
  </si>
  <si>
    <t>Устройство уличного освещения на ул.Саровская-ул.Звездная в п.Заостровье</t>
  </si>
  <si>
    <t>Капитальный ремонт библиотеки по ул.Московская, д.7 в г.Зеленоградске</t>
  </si>
  <si>
    <t>Устройство уличного освещения на ул.Весенней в п.Васильково</t>
  </si>
  <si>
    <t>Устройство уличного освещения пешеходной дорожки от остановки Приморье (от ул.Приморской до ул.Лазаревской) в г.Зеленоградске</t>
  </si>
  <si>
    <t>Устройство уличного освещения на ул.Морской (от поворота ул.Дивная до поворота на п.Клинцовка) в п. Малиновка</t>
  </si>
  <si>
    <t>Устройство уличного освещения на пер. Садовом в п.Холмогоровка</t>
  </si>
  <si>
    <t>Устройство уличного освещения от ул.Калининградская до уч. 39:05:01009:105 в п.Сосновка</t>
  </si>
  <si>
    <t>Устройство уличного освещения в п.Дорожное</t>
  </si>
  <si>
    <t>Благоустройство тропы Сэма Симкина в парке Плантаже г.Зеленоградска</t>
  </si>
  <si>
    <t>Ремонт помещений территориальной избирательной комиссии по адресу: г.Зеленоградск, ул.Ленина, д.1</t>
  </si>
  <si>
    <t xml:space="preserve">Проект внесения изменений в проект межевания в составе документации по планировке территории " проект планировки с проектом межевания в его составе, предусматривающеий размещение линейного объекта выполнения работ по разработке проектной и рабоснй документации по объекту : "Межпоселковый газопровод высокого давления от ГРС Калининград -2, через поселки Кузнецкое, Волошино,Куликово, Зеленый Гай, с установкой ШРП (4 шт.) до ГРС Светлогорск I и IIэтапы" в границах муниципальных образований "Зеленоградский городской округ", "Светлогорский городской округ" Калининградской области"  </t>
  </si>
  <si>
    <t>Договор на производство проектных работ (разработка  проекта  санитарно-защитной зоны для существующей модульной котельной МАОУ СОШ п. Романово)</t>
  </si>
  <si>
    <t>Устройство водопропускных труб и кювета на ул.Звёздной в пос.Колосовка Зеленоградского района Калининградской области (п.4 ч.1 ст93)</t>
  </si>
  <si>
    <t xml:space="preserve">Восстановление деревянного зодчества по ул.Осипенко д.1,д.2 и ул. 2-й Саратовский д.3 в г. Зеленоградске </t>
  </si>
  <si>
    <t xml:space="preserve">Ремонт деревянного моста, тротуара и скамеек по ул. Балтийская в пос. Коврово Зеленоградского района </t>
  </si>
  <si>
    <t xml:space="preserve">Монтаж архитектурной подсветки фасада здания по адресу: ул. Ленина дом № 5 в г. Зеленоградске </t>
  </si>
  <si>
    <t xml:space="preserve">Монтаж архитектурной подсветки фасада здания по адресу: Курортный проспект дом № 3 в г. Зеленоградске </t>
  </si>
  <si>
    <t xml:space="preserve">Устройство уличного освещения от дома № 10 до дома № 19 на ул. Цветочная от д. 10 до д. 19 в пос. Сосновка </t>
  </si>
  <si>
    <t xml:space="preserve">Ремонт кровли здания объекта культурного наследия МАУ ДО "Детская школа искусств" по ул. Тургенева, дом № 5-б, в г. Зеленоградске </t>
  </si>
  <si>
    <t xml:space="preserve">Ремонт кровли по адресу: пос. Романово, ул. Комсомольская, д. 6, Зеленоградского района 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</si>
  <si>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  Зеленоградский городской округ  </t>
  </si>
  <si>
    <t>№п/п</t>
  </si>
  <si>
    <t>Наименование объекта, адрес</t>
  </si>
  <si>
    <t>Общий объем финансирования</t>
  </si>
  <si>
    <t>Средства федерального или областного бюджета</t>
  </si>
  <si>
    <t>1</t>
  </si>
  <si>
    <t>ИТОГО по адресному инвестиционному перечню</t>
  </si>
  <si>
    <t xml:space="preserve">Адресный инвестиционный перечень объектов капитальных вложений муниципального образования «Зеленоградский муниципальный округ Калининградской области» на 2022 год» </t>
  </si>
  <si>
    <t>Средства бюджета городского округа (НМЦК)</t>
  </si>
  <si>
    <t>Проверка смет</t>
  </si>
  <si>
    <r>
      <t>Переустройство работ по разработке проектной документации по объекту : "Переустройство ВЛ 0,4 кВ от ТП 54-03, ВЛ 0,4 кВ от ТП 54-01, ВЛ 0,4 кВ от ТП 158-04 г.Зеленоградск, ул.Московская, пер 2-й и 3-й Московский (</t>
    </r>
    <r>
      <rPr>
        <sz val="14"/>
        <color rgb="FFFF0000"/>
        <rFont val="Times New Roman"/>
        <family val="1"/>
        <charset val="204"/>
      </rPr>
      <t>ПРОГРАММА "ЧИСТОЕ НЕБО)</t>
    </r>
  </si>
  <si>
    <t>Теневой навес для детской площадки МАОУ ООШ п.Мельниково</t>
  </si>
  <si>
    <t>Ремонт дороги, тротуара и устройство уличного освещения на ул. Володарского в г.Зеленоградске</t>
  </si>
  <si>
    <t>Ремонт подъездных путей к контейнерной площадке в пос.Романово</t>
  </si>
  <si>
    <t>Ремонт фасада здания по ул. Курортный пр., д.23 в г.Зеленоградске</t>
  </si>
  <si>
    <t>Ремонт кровли дома № 4 в пос. Дружное</t>
  </si>
  <si>
    <t xml:space="preserve">Устройство детской площадки в пос. Мельниково, ул. Центральная ( у Кирхи) </t>
  </si>
  <si>
    <t>Устройство детской площадки в пос.Холмы</t>
  </si>
  <si>
    <t>Устройство детской площадки пос. Колосовка, ул.Центральная ( в районе Дома культуры)</t>
  </si>
  <si>
    <t>Устройство детской площадки в пос.Рыбачий, ул. Победы дом № 2 ( в районе Дома культуры)</t>
  </si>
  <si>
    <t xml:space="preserve">Устройство детской площадки в пос.Дворики, ул.Пролетарская дом №15б </t>
  </si>
  <si>
    <t>Устройство детской площадки в пос.Русское (вблизи остановки и мемориала)</t>
  </si>
  <si>
    <t xml:space="preserve">Устройство детской площадки в пос.Заостровье </t>
  </si>
  <si>
    <t>Устройство детской площадки в пос.Каштановка, ул. Калининградское шоссе</t>
  </si>
  <si>
    <t>Сквер по ул.Крымской в г.Зеленоградске</t>
  </si>
  <si>
    <t>Устройство уличного освещения в пос.Богатое</t>
  </si>
  <si>
    <t xml:space="preserve">Ремонт дорожного покрытия в пос.Сокольники до перекрестка ул. Лазурной </t>
  </si>
  <si>
    <t>Проектные работы по  объекту "Благоустройство дворовых территорий многоквартирных жилых домов по адресам г. Зеленоградск ул. Московская д.29, переулок 3й Московский д.4, ул. Ткаченко д.19,д.25"</t>
  </si>
  <si>
    <t xml:space="preserve">Капитальный ремонт тротуара по ул.Пионерская в пос. Куликово </t>
  </si>
  <si>
    <t>Приобретение оборудования для тренажерного зала МАУ ДО ДЮСШ "Янтарь"</t>
  </si>
  <si>
    <t>"Устройство пандуса для маломобильных групп населения на тротуаре от ул. Лазаревская ЖК станции "Приморье" в г. Зеленоградске Калининградской области"</t>
  </si>
  <si>
    <t xml:space="preserve">Распорядитель бюджетных средств - МАУК " Зеленоградское ОБ" МО "Зеленоградский муниципальный округ"  </t>
  </si>
  <si>
    <t>Ремонт библиотеки п.Колосовка ул.Центральная, д.3</t>
  </si>
  <si>
    <t>Ремонт бтблиотеки и инженерных сетей библиотеки пос.Переславское ул.Гвардейская д.11</t>
  </si>
  <si>
    <t xml:space="preserve">Итого по Распорядитель бюджетных средств - МАУК " Зеленоградское ОБ" МО "Зеленоградский муниципальный округ"  </t>
  </si>
  <si>
    <t>Ремонт дорожного полотна пос.Мельниково</t>
  </si>
  <si>
    <t xml:space="preserve">Благоустройство территории (ремонт уличного освещения и ремонт дорожного покрытия) по ул.Дорожная, ул.Морская в п.Коврово  </t>
  </si>
  <si>
    <t>Капитальный ремонт тротуара в пос.Краснофлотское до детского сада</t>
  </si>
  <si>
    <t xml:space="preserve">Итого по Распорядителю бюджетных средств - Администрация МО   Зеленоградский муниципальный округ  </t>
  </si>
  <si>
    <t xml:space="preserve">Распорядитель бюджетных средств - МКУ "Служба заказчика"  Зеленоградского муниципального округа КО  </t>
  </si>
  <si>
    <t>Распорядитель бюджетных средств - Администрация МО   "Зеленоградский муниципальный округ  КО"</t>
  </si>
  <si>
    <t xml:space="preserve">Итого по Распорядителю бюджетных средств - МКУ "Служба заказчика"  Зеленоградского муниципального округа КО  </t>
  </si>
  <si>
    <t>Капитальный ремонт здания библиотеки в пос. Моховое ул.Дорожная, 3 А</t>
  </si>
  <si>
    <t xml:space="preserve">Ямочный ремонт дороги Янтаровка - Прислово, протяженностью 2 870 м., </t>
  </si>
  <si>
    <t xml:space="preserve">Капитальный ремонт дорожного покрытия по ул. Железнодорожной в пос. Переславское </t>
  </si>
  <si>
    <t xml:space="preserve">Капитальный ремонт дороги по ул. Садовая в пос. Горбатовка </t>
  </si>
  <si>
    <t xml:space="preserve">Капитальный ремонт дороги в пос. Кленовое </t>
  </si>
  <si>
    <t xml:space="preserve">Капитальный ремонт дороги по ул. Новой в пос. Кузнецкое </t>
  </si>
  <si>
    <t xml:space="preserve">Капитальный ремонт дороги по ул. Пионерской в пос. Александровка </t>
  </si>
  <si>
    <t>Капитальный ремонт дороги по ул.Первомайской и 1-му Приморскому переулку (участок дороги ои ул.Ленина до ул.Гагарина)</t>
  </si>
  <si>
    <t>Капитальный ремонт дороги и уличного освещения по 1-му Заречному переулку в п.Вишневое</t>
  </si>
  <si>
    <t>Капитальный ремонт дороги по ул.Майская в п.Сосновка</t>
  </si>
  <si>
    <t>Капитальный ремонт дороги и уличного освещения по ул.Прибрежная в п.Малиновка</t>
  </si>
  <si>
    <t>Капитальный ремонт дороги и уличного освещения по ул.Полевая в п.Малиновка</t>
  </si>
  <si>
    <t>Капитальный ремонт дороги ул.Курортная п.Вишневое</t>
  </si>
  <si>
    <t>Выполнение работ по объекту "Ремонт кабинетов №14 и №12 в административном здании на ул. Крымская д.5 в г. Зеленоградске</t>
  </si>
  <si>
    <t>Капитальный ремонт кровли и фасада детского сада по ул. Комсомольской, дом № 15 в пос. Кумачёво Зеленоградского района Калининградской области"</t>
  </si>
  <si>
    <t xml:space="preserve">Ремонт жилых помещений по адресу: Зеленоградский район, пос. Рыбачий , ул Пограничная, д.2 </t>
  </si>
  <si>
    <t>Ремонт кровли  фасада здания по адресу: г. Зеленоградск Курортный проспект д. 28</t>
  </si>
  <si>
    <t>Ремонт фасада, отмостки д. №27 по ул. Ткаченко г. Зеленоградск</t>
  </si>
  <si>
    <t xml:space="preserve">Устройство детской площадки в пос. Грачёвка, ул. Зеленая дом № 7 </t>
  </si>
  <si>
    <t xml:space="preserve">Разработка  документации  по объекту "Приют для кошек в пос. Холмы (разработка фасадов, планов , 3D концепции, разработка схемы планировочной организации земельного участка) </t>
  </si>
  <si>
    <t xml:space="preserve">   от     04   апреля 2022 г.  №834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</si>
</sst>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_р_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4" fontId="3" fillId="2" borderId="3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>
      <alignment horizont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0" fontId="3" fillId="2" borderId="1" xfId="0" applyFont="1" applyFill="1" applyBorder="1"/>
    <xf numFmtId="0" fontId="5" fillId="2" borderId="1" xfId="0" applyFont="1" applyFill="1" applyBorder="1"/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" fontId="11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3" fillId="2" borderId="3" xfId="0" applyFont="1" applyFill="1" applyBorder="1"/>
    <xf numFmtId="0" fontId="1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 wrapText="1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zoomScale="84" zoomScaleNormal="84" workbookViewId="0">
      <selection activeCell="E3" sqref="E3:F3"/>
    </sheetView>
  </sheetViews>
  <sheetFormatPr defaultRowHeight="15" x14ac:dyDescent="0.25"/>
  <cols>
    <col min="1" max="1" width="4" customWidth="1"/>
    <col min="2" max="2" width="7" customWidth="1"/>
    <col min="3" max="3" width="52.140625" customWidth="1"/>
    <col min="4" max="4" width="20" customWidth="1"/>
    <col min="5" max="5" width="21" customWidth="1"/>
    <col min="6" max="6" width="20.28515625" customWidth="1"/>
  </cols>
  <sheetData>
    <row r="1" spans="2:6" ht="15.75" x14ac:dyDescent="0.25">
      <c r="B1" s="3"/>
      <c r="C1" s="3"/>
      <c r="D1" s="4"/>
      <c r="E1" s="36" t="s">
        <v>49</v>
      </c>
      <c r="F1" s="36"/>
    </row>
    <row r="2" spans="2:6" ht="15.75" x14ac:dyDescent="0.25">
      <c r="B2" s="3"/>
      <c r="C2" s="3"/>
      <c r="D2" s="5"/>
      <c r="E2" s="36"/>
      <c r="F2" s="36"/>
    </row>
    <row r="3" spans="2:6" ht="15.75" x14ac:dyDescent="0.25">
      <c r="B3" s="3"/>
      <c r="C3" s="3"/>
      <c r="D3" s="6"/>
      <c r="E3" s="37" t="s">
        <v>111</v>
      </c>
      <c r="F3" s="37"/>
    </row>
    <row r="4" spans="2:6" ht="41.45" customHeight="1" x14ac:dyDescent="0.25">
      <c r="B4" s="38" t="s">
        <v>56</v>
      </c>
      <c r="C4" s="38"/>
      <c r="D4" s="38"/>
      <c r="E4" s="38"/>
      <c r="F4" s="38"/>
    </row>
    <row r="5" spans="2:6" ht="15.75" x14ac:dyDescent="0.25">
      <c r="B5" s="7"/>
      <c r="C5" s="7"/>
      <c r="D5" s="7"/>
      <c r="E5" s="7"/>
      <c r="F5" s="7"/>
    </row>
    <row r="6" spans="2:6" ht="36" x14ac:dyDescent="0.25">
      <c r="B6" s="8" t="s">
        <v>50</v>
      </c>
      <c r="C6" s="9" t="s">
        <v>51</v>
      </c>
      <c r="D6" s="9" t="s">
        <v>52</v>
      </c>
      <c r="E6" s="9" t="s">
        <v>53</v>
      </c>
      <c r="F6" s="9" t="s">
        <v>57</v>
      </c>
    </row>
    <row r="7" spans="2:6" x14ac:dyDescent="0.25">
      <c r="B7" s="10" t="s">
        <v>54</v>
      </c>
      <c r="C7" s="11">
        <v>2</v>
      </c>
      <c r="D7" s="11">
        <v>3</v>
      </c>
      <c r="E7" s="11">
        <v>4</v>
      </c>
      <c r="F7" s="11"/>
    </row>
    <row r="8" spans="2:6" ht="15.75" x14ac:dyDescent="0.25">
      <c r="B8" s="10"/>
      <c r="C8" s="39" t="s">
        <v>89</v>
      </c>
      <c r="D8" s="40"/>
      <c r="E8" s="40"/>
      <c r="F8" s="40"/>
    </row>
    <row r="9" spans="2:6" ht="49.5" x14ac:dyDescent="0.25">
      <c r="B9" s="12">
        <v>1</v>
      </c>
      <c r="C9" s="26" t="s">
        <v>25</v>
      </c>
      <c r="D9" s="27">
        <f t="shared" ref="D9:D40" si="0">SUM(E9:F9)</f>
        <v>12978326</v>
      </c>
      <c r="E9" s="25"/>
      <c r="F9" s="27">
        <v>12978326</v>
      </c>
    </row>
    <row r="10" spans="2:6" ht="66" x14ac:dyDescent="0.25">
      <c r="B10" s="12">
        <v>2</v>
      </c>
      <c r="C10" s="26" t="s">
        <v>26</v>
      </c>
      <c r="D10" s="27">
        <f t="shared" si="0"/>
        <v>5108509</v>
      </c>
      <c r="E10" s="25"/>
      <c r="F10" s="27">
        <v>5108509</v>
      </c>
    </row>
    <row r="11" spans="2:6" ht="49.5" x14ac:dyDescent="0.25">
      <c r="B11" s="12">
        <v>3</v>
      </c>
      <c r="C11" s="26" t="s">
        <v>1</v>
      </c>
      <c r="D11" s="27">
        <f t="shared" si="0"/>
        <v>8058242</v>
      </c>
      <c r="E11" s="14"/>
      <c r="F11" s="27">
        <v>8058242</v>
      </c>
    </row>
    <row r="12" spans="2:6" ht="49.5" x14ac:dyDescent="0.25">
      <c r="B12" s="12">
        <v>4</v>
      </c>
      <c r="C12" s="26" t="s">
        <v>2</v>
      </c>
      <c r="D12" s="27">
        <f t="shared" si="0"/>
        <v>644891</v>
      </c>
      <c r="E12" s="14"/>
      <c r="F12" s="27">
        <v>644891</v>
      </c>
    </row>
    <row r="13" spans="2:6" ht="49.5" x14ac:dyDescent="0.25">
      <c r="B13" s="12">
        <v>5</v>
      </c>
      <c r="C13" s="26" t="s">
        <v>3</v>
      </c>
      <c r="D13" s="27">
        <f t="shared" si="0"/>
        <v>5843363</v>
      </c>
      <c r="E13" s="14"/>
      <c r="F13" s="27">
        <v>5843363</v>
      </c>
    </row>
    <row r="14" spans="2:6" ht="49.5" x14ac:dyDescent="0.25">
      <c r="B14" s="12">
        <v>6</v>
      </c>
      <c r="C14" s="26" t="s">
        <v>6</v>
      </c>
      <c r="D14" s="27">
        <f t="shared" si="0"/>
        <v>1133626</v>
      </c>
      <c r="E14" s="14"/>
      <c r="F14" s="27">
        <v>1133626</v>
      </c>
    </row>
    <row r="15" spans="2:6" ht="33" x14ac:dyDescent="0.25">
      <c r="B15" s="12">
        <v>7</v>
      </c>
      <c r="C15" s="26" t="s">
        <v>107</v>
      </c>
      <c r="D15" s="27">
        <f t="shared" si="0"/>
        <v>5328642</v>
      </c>
      <c r="E15" s="14"/>
      <c r="F15" s="27">
        <v>5328642</v>
      </c>
    </row>
    <row r="16" spans="2:6" ht="16.5" x14ac:dyDescent="0.25">
      <c r="B16" s="12">
        <v>8</v>
      </c>
      <c r="C16" s="26" t="s">
        <v>4</v>
      </c>
      <c r="D16" s="27">
        <f t="shared" si="0"/>
        <v>1695489</v>
      </c>
      <c r="E16" s="14"/>
      <c r="F16" s="27">
        <v>1695489</v>
      </c>
    </row>
    <row r="17" spans="1:6" ht="16.5" x14ac:dyDescent="0.25">
      <c r="B17" s="12">
        <v>9</v>
      </c>
      <c r="C17" s="26" t="s">
        <v>5</v>
      </c>
      <c r="D17" s="27">
        <f t="shared" si="0"/>
        <v>1596532</v>
      </c>
      <c r="E17" s="14"/>
      <c r="F17" s="27">
        <v>1596532</v>
      </c>
    </row>
    <row r="18" spans="1:6" ht="49.5" x14ac:dyDescent="0.25">
      <c r="B18" s="12">
        <v>10</v>
      </c>
      <c r="C18" s="26" t="s">
        <v>42</v>
      </c>
      <c r="D18" s="27">
        <f t="shared" si="0"/>
        <v>3418339</v>
      </c>
      <c r="E18" s="15"/>
      <c r="F18" s="27">
        <f>1232704+1010131+1175504</f>
        <v>3418339</v>
      </c>
    </row>
    <row r="19" spans="1:6" ht="33" x14ac:dyDescent="0.25">
      <c r="B19" s="12">
        <v>11</v>
      </c>
      <c r="C19" s="26" t="s">
        <v>108</v>
      </c>
      <c r="D19" s="27">
        <f t="shared" si="0"/>
        <v>391994</v>
      </c>
      <c r="E19" s="15"/>
      <c r="F19" s="27">
        <v>391994</v>
      </c>
    </row>
    <row r="20" spans="1:6" ht="54.6" customHeight="1" x14ac:dyDescent="0.25">
      <c r="A20" s="16"/>
      <c r="B20" s="12">
        <v>12</v>
      </c>
      <c r="C20" s="26" t="s">
        <v>17</v>
      </c>
      <c r="D20" s="27">
        <f t="shared" si="0"/>
        <v>1247683</v>
      </c>
      <c r="E20" s="15"/>
      <c r="F20" s="27">
        <v>1247683</v>
      </c>
    </row>
    <row r="21" spans="1:6" ht="49.5" x14ac:dyDescent="0.25">
      <c r="A21" s="16"/>
      <c r="B21" s="12">
        <v>13</v>
      </c>
      <c r="C21" s="26" t="s">
        <v>18</v>
      </c>
      <c r="D21" s="27">
        <f t="shared" si="0"/>
        <v>1445453</v>
      </c>
      <c r="E21" s="15"/>
      <c r="F21" s="27">
        <v>1445453</v>
      </c>
    </row>
    <row r="22" spans="1:6" ht="33" x14ac:dyDescent="0.25">
      <c r="A22" s="16"/>
      <c r="B22" s="12">
        <v>14</v>
      </c>
      <c r="C22" s="26" t="s">
        <v>19</v>
      </c>
      <c r="D22" s="27">
        <f t="shared" si="0"/>
        <v>640727</v>
      </c>
      <c r="E22" s="15"/>
      <c r="F22" s="27">
        <v>640727</v>
      </c>
    </row>
    <row r="23" spans="1:6" ht="33" x14ac:dyDescent="0.25">
      <c r="A23" s="16"/>
      <c r="B23" s="12">
        <v>15</v>
      </c>
      <c r="C23" s="26" t="s">
        <v>20</v>
      </c>
      <c r="D23" s="27">
        <f t="shared" si="0"/>
        <v>1543484</v>
      </c>
      <c r="E23" s="15"/>
      <c r="F23" s="27">
        <v>1543484</v>
      </c>
    </row>
    <row r="24" spans="1:6" ht="33" x14ac:dyDescent="0.25">
      <c r="A24" s="16"/>
      <c r="B24" s="12">
        <v>16</v>
      </c>
      <c r="C24" s="26" t="s">
        <v>28</v>
      </c>
      <c r="D24" s="27">
        <f t="shared" si="0"/>
        <v>5262767</v>
      </c>
      <c r="E24" s="15"/>
      <c r="F24" s="27">
        <v>5262767</v>
      </c>
    </row>
    <row r="25" spans="1:6" ht="33" x14ac:dyDescent="0.25">
      <c r="A25" s="16"/>
      <c r="B25" s="12">
        <v>17</v>
      </c>
      <c r="C25" s="26" t="s">
        <v>29</v>
      </c>
      <c r="D25" s="27">
        <f t="shared" si="0"/>
        <v>774876</v>
      </c>
      <c r="E25" s="17"/>
      <c r="F25" s="27">
        <v>774876</v>
      </c>
    </row>
    <row r="26" spans="1:6" ht="49.5" x14ac:dyDescent="0.25">
      <c r="A26" s="16"/>
      <c r="B26" s="12">
        <v>18</v>
      </c>
      <c r="C26" s="26" t="s">
        <v>43</v>
      </c>
      <c r="D26" s="27">
        <f t="shared" si="0"/>
        <v>659621</v>
      </c>
      <c r="E26" s="17"/>
      <c r="F26" s="27">
        <v>659621</v>
      </c>
    </row>
    <row r="27" spans="1:6" ht="49.5" x14ac:dyDescent="0.25">
      <c r="A27" s="16"/>
      <c r="B27" s="12">
        <v>19</v>
      </c>
      <c r="C27" s="26" t="s">
        <v>44</v>
      </c>
      <c r="D27" s="27">
        <f t="shared" si="0"/>
        <v>226158</v>
      </c>
      <c r="E27" s="17"/>
      <c r="F27" s="27">
        <v>226158</v>
      </c>
    </row>
    <row r="28" spans="1:6" ht="49.5" x14ac:dyDescent="0.25">
      <c r="A28" s="16"/>
      <c r="B28" s="12">
        <v>20</v>
      </c>
      <c r="C28" s="26" t="s">
        <v>45</v>
      </c>
      <c r="D28" s="27">
        <f t="shared" si="0"/>
        <v>168984</v>
      </c>
      <c r="E28" s="17"/>
      <c r="F28" s="27">
        <v>168984</v>
      </c>
    </row>
    <row r="29" spans="1:6" ht="33" x14ac:dyDescent="0.25">
      <c r="A29" s="16"/>
      <c r="B29" s="12">
        <v>21</v>
      </c>
      <c r="C29" s="26" t="s">
        <v>30</v>
      </c>
      <c r="D29" s="27">
        <f t="shared" si="0"/>
        <v>3137485</v>
      </c>
      <c r="E29" s="17"/>
      <c r="F29" s="27">
        <v>3137485</v>
      </c>
    </row>
    <row r="30" spans="1:6" ht="33" x14ac:dyDescent="0.25">
      <c r="A30" s="16"/>
      <c r="B30" s="12">
        <v>22</v>
      </c>
      <c r="C30" s="26" t="s">
        <v>31</v>
      </c>
      <c r="D30" s="27">
        <f t="shared" si="0"/>
        <v>775220</v>
      </c>
      <c r="E30" s="17"/>
      <c r="F30" s="27">
        <v>775220</v>
      </c>
    </row>
    <row r="31" spans="1:6" ht="66" x14ac:dyDescent="0.25">
      <c r="A31" s="16"/>
      <c r="B31" s="12">
        <v>23</v>
      </c>
      <c r="C31" s="26" t="s">
        <v>32</v>
      </c>
      <c r="D31" s="27">
        <f t="shared" si="0"/>
        <v>554000</v>
      </c>
      <c r="E31" s="17"/>
      <c r="F31" s="27">
        <v>554000</v>
      </c>
    </row>
    <row r="32" spans="1:6" ht="49.5" x14ac:dyDescent="0.25">
      <c r="A32" s="16"/>
      <c r="B32" s="12">
        <v>24</v>
      </c>
      <c r="C32" s="26" t="s">
        <v>33</v>
      </c>
      <c r="D32" s="27">
        <f t="shared" si="0"/>
        <v>1130530</v>
      </c>
      <c r="E32" s="17"/>
      <c r="F32" s="27">
        <v>1130530</v>
      </c>
    </row>
    <row r="33" spans="1:6" ht="33" x14ac:dyDescent="0.25">
      <c r="A33" s="16"/>
      <c r="B33" s="12">
        <v>25</v>
      </c>
      <c r="C33" s="26" t="s">
        <v>34</v>
      </c>
      <c r="D33" s="27">
        <f t="shared" si="0"/>
        <v>892147</v>
      </c>
      <c r="E33" s="17"/>
      <c r="F33" s="27">
        <v>892147</v>
      </c>
    </row>
    <row r="34" spans="1:6" ht="49.5" x14ac:dyDescent="0.25">
      <c r="A34" s="16"/>
      <c r="B34" s="12">
        <v>26</v>
      </c>
      <c r="C34" s="26" t="s">
        <v>35</v>
      </c>
      <c r="D34" s="27">
        <f t="shared" si="0"/>
        <v>614305</v>
      </c>
      <c r="E34" s="17"/>
      <c r="F34" s="27">
        <v>614305</v>
      </c>
    </row>
    <row r="35" spans="1:6" ht="16.5" x14ac:dyDescent="0.25">
      <c r="A35" s="16"/>
      <c r="B35" s="12">
        <v>27</v>
      </c>
      <c r="C35" s="26" t="s">
        <v>36</v>
      </c>
      <c r="D35" s="27">
        <f t="shared" si="0"/>
        <v>626628</v>
      </c>
      <c r="E35" s="17"/>
      <c r="F35" s="27">
        <v>626628</v>
      </c>
    </row>
    <row r="36" spans="1:6" ht="33" x14ac:dyDescent="0.25">
      <c r="A36" s="16"/>
      <c r="B36" s="12">
        <v>28</v>
      </c>
      <c r="C36" s="26" t="s">
        <v>37</v>
      </c>
      <c r="D36" s="27">
        <f t="shared" si="0"/>
        <v>1068541</v>
      </c>
      <c r="E36" s="17"/>
      <c r="F36" s="27">
        <v>1068541</v>
      </c>
    </row>
    <row r="37" spans="1:6" ht="49.5" x14ac:dyDescent="0.25">
      <c r="A37" s="16"/>
      <c r="B37" s="12">
        <v>29</v>
      </c>
      <c r="C37" s="26" t="s">
        <v>46</v>
      </c>
      <c r="D37" s="27">
        <f t="shared" si="0"/>
        <v>813636</v>
      </c>
      <c r="E37" s="17"/>
      <c r="F37" s="27">
        <v>813636</v>
      </c>
    </row>
    <row r="38" spans="1:6" ht="49.5" x14ac:dyDescent="0.25">
      <c r="A38" s="16"/>
      <c r="B38" s="12">
        <v>30</v>
      </c>
      <c r="C38" s="26" t="s">
        <v>47</v>
      </c>
      <c r="D38" s="27">
        <f t="shared" si="0"/>
        <v>1946607</v>
      </c>
      <c r="E38" s="1"/>
      <c r="F38" s="27">
        <v>1946607</v>
      </c>
    </row>
    <row r="39" spans="1:6" ht="33" x14ac:dyDescent="0.25">
      <c r="A39" s="16"/>
      <c r="B39" s="12">
        <v>31</v>
      </c>
      <c r="C39" s="26" t="s">
        <v>48</v>
      </c>
      <c r="D39" s="27">
        <f t="shared" si="0"/>
        <v>512632</v>
      </c>
      <c r="E39" s="18"/>
      <c r="F39" s="27">
        <v>512632</v>
      </c>
    </row>
    <row r="40" spans="1:6" ht="33" x14ac:dyDescent="0.25">
      <c r="A40" s="16"/>
      <c r="B40" s="12">
        <v>32</v>
      </c>
      <c r="C40" s="26" t="s">
        <v>60</v>
      </c>
      <c r="D40" s="27">
        <f t="shared" si="0"/>
        <v>576416.67000000004</v>
      </c>
      <c r="E40" s="18"/>
      <c r="F40" s="27">
        <v>576416.67000000004</v>
      </c>
    </row>
    <row r="41" spans="1:6" ht="49.5" x14ac:dyDescent="0.25">
      <c r="A41" s="16"/>
      <c r="B41" s="12">
        <v>33</v>
      </c>
      <c r="C41" s="26" t="s">
        <v>61</v>
      </c>
      <c r="D41" s="27">
        <f t="shared" ref="D41:D70" si="1">SUM(E41:F41)</f>
        <v>4637581</v>
      </c>
      <c r="E41" s="18"/>
      <c r="F41" s="27">
        <v>4637581</v>
      </c>
    </row>
    <row r="42" spans="1:6" ht="33" x14ac:dyDescent="0.25">
      <c r="A42" s="16"/>
      <c r="B42" s="12">
        <v>34</v>
      </c>
      <c r="C42" s="26" t="s">
        <v>62</v>
      </c>
      <c r="D42" s="27">
        <f t="shared" si="1"/>
        <v>2549724</v>
      </c>
      <c r="E42" s="18"/>
      <c r="F42" s="27">
        <v>2549724</v>
      </c>
    </row>
    <row r="43" spans="1:6" ht="33" x14ac:dyDescent="0.25">
      <c r="A43" s="16"/>
      <c r="B43" s="12">
        <v>35</v>
      </c>
      <c r="C43" s="26" t="s">
        <v>63</v>
      </c>
      <c r="D43" s="27">
        <f t="shared" si="1"/>
        <v>677530</v>
      </c>
      <c r="E43" s="18"/>
      <c r="F43" s="27">
        <v>677530</v>
      </c>
    </row>
    <row r="44" spans="1:6" ht="16.5" x14ac:dyDescent="0.25">
      <c r="A44" s="16"/>
      <c r="B44" s="12">
        <v>36</v>
      </c>
      <c r="C44" s="26" t="s">
        <v>64</v>
      </c>
      <c r="D44" s="27">
        <f t="shared" si="1"/>
        <v>374919</v>
      </c>
      <c r="E44" s="18"/>
      <c r="F44" s="27">
        <v>374919</v>
      </c>
    </row>
    <row r="45" spans="1:6" ht="33" x14ac:dyDescent="0.25">
      <c r="A45" s="16"/>
      <c r="B45" s="12">
        <v>37</v>
      </c>
      <c r="C45" s="26" t="s">
        <v>65</v>
      </c>
      <c r="D45" s="27">
        <f t="shared" si="1"/>
        <v>1558734</v>
      </c>
      <c r="E45" s="18"/>
      <c r="F45" s="27">
        <v>1558734</v>
      </c>
    </row>
    <row r="46" spans="1:6" ht="16.5" x14ac:dyDescent="0.25">
      <c r="A46" s="16"/>
      <c r="B46" s="12">
        <v>38</v>
      </c>
      <c r="C46" s="26" t="s">
        <v>66</v>
      </c>
      <c r="D46" s="27">
        <f t="shared" si="1"/>
        <v>1558734</v>
      </c>
      <c r="E46" s="18"/>
      <c r="F46" s="27">
        <v>1558734</v>
      </c>
    </row>
    <row r="47" spans="1:6" ht="33" x14ac:dyDescent="0.25">
      <c r="A47" s="16"/>
      <c r="B47" s="12">
        <v>39</v>
      </c>
      <c r="C47" s="26" t="s">
        <v>67</v>
      </c>
      <c r="D47" s="27">
        <f t="shared" si="1"/>
        <v>1558734</v>
      </c>
      <c r="E47" s="18"/>
      <c r="F47" s="27">
        <v>1558734</v>
      </c>
    </row>
    <row r="48" spans="1:6" ht="33" x14ac:dyDescent="0.25">
      <c r="A48" s="16"/>
      <c r="B48" s="12">
        <v>40</v>
      </c>
      <c r="C48" s="26" t="s">
        <v>109</v>
      </c>
      <c r="D48" s="27">
        <f t="shared" si="1"/>
        <v>1558734</v>
      </c>
      <c r="E48" s="18"/>
      <c r="F48" s="27">
        <v>1558734</v>
      </c>
    </row>
    <row r="49" spans="1:6" ht="33" x14ac:dyDescent="0.25">
      <c r="A49" s="16"/>
      <c r="B49" s="12">
        <v>41</v>
      </c>
      <c r="C49" s="26" t="s">
        <v>68</v>
      </c>
      <c r="D49" s="27">
        <f t="shared" si="1"/>
        <v>1031640</v>
      </c>
      <c r="E49" s="18"/>
      <c r="F49" s="27">
        <v>1031640</v>
      </c>
    </row>
    <row r="50" spans="1:6" ht="33" x14ac:dyDescent="0.25">
      <c r="A50" s="16"/>
      <c r="B50" s="12">
        <v>42</v>
      </c>
      <c r="C50" s="26" t="s">
        <v>69</v>
      </c>
      <c r="D50" s="27">
        <f t="shared" si="1"/>
        <v>1031640</v>
      </c>
      <c r="E50" s="18"/>
      <c r="F50" s="27">
        <v>1031640</v>
      </c>
    </row>
    <row r="51" spans="1:6" ht="33" x14ac:dyDescent="0.25">
      <c r="A51" s="16"/>
      <c r="B51" s="12">
        <v>43</v>
      </c>
      <c r="C51" s="26" t="s">
        <v>70</v>
      </c>
      <c r="D51" s="27">
        <f t="shared" si="1"/>
        <v>1031640</v>
      </c>
      <c r="E51" s="18"/>
      <c r="F51" s="27">
        <v>1031640</v>
      </c>
    </row>
    <row r="52" spans="1:6" ht="33" x14ac:dyDescent="0.25">
      <c r="A52" s="16"/>
      <c r="B52" s="12">
        <v>44</v>
      </c>
      <c r="C52" s="26" t="s">
        <v>71</v>
      </c>
      <c r="D52" s="27">
        <f t="shared" si="1"/>
        <v>1031640</v>
      </c>
      <c r="E52" s="18"/>
      <c r="F52" s="27">
        <v>1031640</v>
      </c>
    </row>
    <row r="53" spans="1:6" ht="33" x14ac:dyDescent="0.25">
      <c r="A53" s="16"/>
      <c r="B53" s="12">
        <v>45</v>
      </c>
      <c r="C53" s="26" t="s">
        <v>72</v>
      </c>
      <c r="D53" s="27">
        <f t="shared" si="1"/>
        <v>1031640</v>
      </c>
      <c r="E53" s="18"/>
      <c r="F53" s="27">
        <v>1031640</v>
      </c>
    </row>
    <row r="54" spans="1:6" ht="49.5" x14ac:dyDescent="0.25">
      <c r="A54" s="16"/>
      <c r="B54" s="12">
        <v>46</v>
      </c>
      <c r="C54" s="26" t="s">
        <v>104</v>
      </c>
      <c r="D54" s="27">
        <f t="shared" si="1"/>
        <v>486282</v>
      </c>
      <c r="E54" s="18"/>
      <c r="F54" s="27">
        <f>473961+12321</f>
        <v>486282</v>
      </c>
    </row>
    <row r="55" spans="1:6" ht="66" x14ac:dyDescent="0.25">
      <c r="A55" s="16"/>
      <c r="B55" s="12">
        <v>47</v>
      </c>
      <c r="C55" s="26" t="s">
        <v>40</v>
      </c>
      <c r="D55" s="27">
        <f t="shared" si="1"/>
        <v>150000</v>
      </c>
      <c r="E55" s="18"/>
      <c r="F55" s="27">
        <v>150000</v>
      </c>
    </row>
    <row r="56" spans="1:6" ht="33" x14ac:dyDescent="0.25">
      <c r="A56" s="16"/>
      <c r="B56" s="12">
        <v>48</v>
      </c>
      <c r="C56" s="26" t="s">
        <v>16</v>
      </c>
      <c r="D56" s="27">
        <f t="shared" si="1"/>
        <v>80132</v>
      </c>
      <c r="E56" s="18"/>
      <c r="F56" s="27">
        <v>80132</v>
      </c>
    </row>
    <row r="57" spans="1:6" ht="49.5" x14ac:dyDescent="0.25">
      <c r="A57" s="16"/>
      <c r="B57" s="12">
        <v>49</v>
      </c>
      <c r="C57" s="26" t="s">
        <v>38</v>
      </c>
      <c r="D57" s="27">
        <f t="shared" si="1"/>
        <v>599299</v>
      </c>
      <c r="E57" s="18"/>
      <c r="F57" s="27">
        <v>599299</v>
      </c>
    </row>
    <row r="58" spans="1:6" ht="49.5" x14ac:dyDescent="0.25">
      <c r="A58" s="16"/>
      <c r="B58" s="12">
        <v>50</v>
      </c>
      <c r="C58" s="26" t="s">
        <v>41</v>
      </c>
      <c r="D58" s="27">
        <f t="shared" si="1"/>
        <v>232624</v>
      </c>
      <c r="E58" s="18"/>
      <c r="F58" s="27">
        <v>232624</v>
      </c>
    </row>
    <row r="59" spans="1:6" ht="205.9" customHeight="1" x14ac:dyDescent="0.25">
      <c r="A59" s="16"/>
      <c r="B59" s="12">
        <v>51</v>
      </c>
      <c r="C59" s="26" t="s">
        <v>39</v>
      </c>
      <c r="D59" s="27">
        <f t="shared" si="1"/>
        <v>390000</v>
      </c>
      <c r="E59" s="18"/>
      <c r="F59" s="27">
        <v>390000</v>
      </c>
    </row>
    <row r="60" spans="1:6" ht="101.25" x14ac:dyDescent="0.3">
      <c r="A60" s="16"/>
      <c r="B60" s="12">
        <v>52</v>
      </c>
      <c r="C60" s="26" t="s">
        <v>59</v>
      </c>
      <c r="D60" s="27">
        <f t="shared" si="1"/>
        <v>599000</v>
      </c>
      <c r="E60" s="18"/>
      <c r="F60" s="27">
        <v>599000</v>
      </c>
    </row>
    <row r="61" spans="1:6" ht="82.5" x14ac:dyDescent="0.25">
      <c r="A61" s="16"/>
      <c r="B61" s="12">
        <v>53</v>
      </c>
      <c r="C61" s="26" t="s">
        <v>110</v>
      </c>
      <c r="D61" s="27">
        <f t="shared" si="1"/>
        <v>124000</v>
      </c>
      <c r="E61" s="18"/>
      <c r="F61" s="27">
        <v>124000</v>
      </c>
    </row>
    <row r="62" spans="1:6" ht="82.5" x14ac:dyDescent="0.25">
      <c r="A62" s="16"/>
      <c r="B62" s="12">
        <v>54</v>
      </c>
      <c r="C62" s="26" t="s">
        <v>76</v>
      </c>
      <c r="D62" s="27">
        <f t="shared" si="1"/>
        <v>598000</v>
      </c>
      <c r="E62" s="18"/>
      <c r="F62" s="27">
        <v>598000</v>
      </c>
    </row>
    <row r="63" spans="1:6" ht="33" x14ac:dyDescent="0.25">
      <c r="A63" s="16"/>
      <c r="B63" s="12">
        <v>55</v>
      </c>
      <c r="C63" s="26" t="s">
        <v>78</v>
      </c>
      <c r="D63" s="27">
        <f t="shared" si="1"/>
        <v>1330231</v>
      </c>
      <c r="E63" s="18"/>
      <c r="F63" s="27">
        <v>1330231</v>
      </c>
    </row>
    <row r="64" spans="1:6" ht="66" x14ac:dyDescent="0.25">
      <c r="A64" s="16"/>
      <c r="B64" s="12">
        <v>56</v>
      </c>
      <c r="C64" s="26" t="s">
        <v>105</v>
      </c>
      <c r="D64" s="27">
        <f t="shared" si="1"/>
        <v>2681551</v>
      </c>
      <c r="E64" s="18"/>
      <c r="F64" s="27">
        <v>2681551</v>
      </c>
    </row>
    <row r="65" spans="1:6" ht="66" x14ac:dyDescent="0.25">
      <c r="A65" s="16"/>
      <c r="B65" s="12">
        <v>57</v>
      </c>
      <c r="C65" s="26" t="s">
        <v>79</v>
      </c>
      <c r="D65" s="27">
        <f t="shared" si="1"/>
        <v>616712</v>
      </c>
      <c r="E65" s="18"/>
      <c r="F65" s="27">
        <v>616712</v>
      </c>
    </row>
    <row r="66" spans="1:6" ht="33" x14ac:dyDescent="0.25">
      <c r="A66" s="16"/>
      <c r="B66" s="12">
        <v>58</v>
      </c>
      <c r="C66" s="26" t="s">
        <v>77</v>
      </c>
      <c r="D66" s="27">
        <f t="shared" si="1"/>
        <v>6580560</v>
      </c>
      <c r="E66" s="18"/>
      <c r="F66" s="27">
        <v>6580560</v>
      </c>
    </row>
    <row r="67" spans="1:6" ht="16.5" x14ac:dyDescent="0.25">
      <c r="A67" s="16"/>
      <c r="B67" s="12">
        <v>59</v>
      </c>
      <c r="C67" s="26" t="s">
        <v>73</v>
      </c>
      <c r="D67" s="27">
        <f t="shared" si="1"/>
        <v>1810025</v>
      </c>
      <c r="E67" s="18"/>
      <c r="F67" s="27">
        <v>1810025</v>
      </c>
    </row>
    <row r="68" spans="1:6" ht="16.5" x14ac:dyDescent="0.25">
      <c r="A68" s="16"/>
      <c r="B68" s="12">
        <v>60</v>
      </c>
      <c r="C68" s="26" t="s">
        <v>74</v>
      </c>
      <c r="D68" s="27">
        <f t="shared" si="1"/>
        <v>1114844</v>
      </c>
      <c r="E68" s="18"/>
      <c r="F68" s="27">
        <v>1114844</v>
      </c>
    </row>
    <row r="69" spans="1:6" ht="33" x14ac:dyDescent="0.25">
      <c r="A69" s="16"/>
      <c r="B69" s="12">
        <v>61</v>
      </c>
      <c r="C69" s="26" t="s">
        <v>75</v>
      </c>
      <c r="D69" s="27">
        <f t="shared" si="1"/>
        <v>10007918</v>
      </c>
      <c r="E69" s="18"/>
      <c r="F69" s="27">
        <v>10007918</v>
      </c>
    </row>
    <row r="70" spans="1:6" ht="16.5" x14ac:dyDescent="0.25">
      <c r="A70" s="16"/>
      <c r="B70" s="12">
        <v>62</v>
      </c>
      <c r="C70" s="26" t="s">
        <v>84</v>
      </c>
      <c r="D70" s="27">
        <f t="shared" si="1"/>
        <v>2580293</v>
      </c>
      <c r="E70" s="18"/>
      <c r="F70" s="27">
        <v>2580293</v>
      </c>
    </row>
    <row r="71" spans="1:6" ht="49.5" x14ac:dyDescent="0.25">
      <c r="A71" s="16"/>
      <c r="B71" s="12">
        <v>63</v>
      </c>
      <c r="C71" s="26" t="s">
        <v>85</v>
      </c>
      <c r="D71" s="27">
        <f t="shared" ref="D71:D79" si="2">SUM(E71:F71)</f>
        <v>4569889</v>
      </c>
      <c r="E71" s="18"/>
      <c r="F71" s="27">
        <v>4569889</v>
      </c>
    </row>
    <row r="72" spans="1:6" ht="33" x14ac:dyDescent="0.25">
      <c r="A72" s="16"/>
      <c r="B72" s="12">
        <v>64</v>
      </c>
      <c r="C72" s="26" t="s">
        <v>86</v>
      </c>
      <c r="D72" s="27">
        <f t="shared" si="2"/>
        <v>2772348</v>
      </c>
      <c r="E72" s="18"/>
      <c r="F72" s="27">
        <v>2772348</v>
      </c>
    </row>
    <row r="73" spans="1:6" ht="33" x14ac:dyDescent="0.25">
      <c r="A73" s="16"/>
      <c r="B73" s="12">
        <v>65</v>
      </c>
      <c r="C73" s="26" t="s">
        <v>92</v>
      </c>
      <c r="D73" s="27">
        <f t="shared" si="2"/>
        <v>801587</v>
      </c>
      <c r="E73" s="18"/>
      <c r="F73" s="27">
        <v>801587</v>
      </c>
    </row>
    <row r="74" spans="1:6" ht="33" x14ac:dyDescent="0.25">
      <c r="A74" s="16"/>
      <c r="B74" s="12">
        <v>66</v>
      </c>
      <c r="C74" s="26" t="s">
        <v>93</v>
      </c>
      <c r="D74" s="27">
        <f t="shared" si="2"/>
        <v>3517147</v>
      </c>
      <c r="E74" s="18"/>
      <c r="F74" s="27">
        <v>3517147</v>
      </c>
    </row>
    <row r="75" spans="1:6" ht="33" x14ac:dyDescent="0.25">
      <c r="A75" s="16"/>
      <c r="B75" s="12">
        <v>67</v>
      </c>
      <c r="C75" s="26" t="s">
        <v>94</v>
      </c>
      <c r="D75" s="27">
        <f t="shared" si="2"/>
        <v>18977208</v>
      </c>
      <c r="E75" s="18"/>
      <c r="F75" s="27">
        <v>18977208</v>
      </c>
    </row>
    <row r="76" spans="1:6" ht="16.5" x14ac:dyDescent="0.25">
      <c r="A76" s="16"/>
      <c r="B76" s="12">
        <v>68</v>
      </c>
      <c r="C76" s="26" t="s">
        <v>95</v>
      </c>
      <c r="D76" s="27">
        <f t="shared" si="2"/>
        <v>8273638</v>
      </c>
      <c r="E76" s="18"/>
      <c r="F76" s="27">
        <v>8273638</v>
      </c>
    </row>
    <row r="77" spans="1:6" ht="33" x14ac:dyDescent="0.25">
      <c r="A77" s="16"/>
      <c r="B77" s="12">
        <v>69</v>
      </c>
      <c r="C77" s="26" t="s">
        <v>96</v>
      </c>
      <c r="D77" s="27">
        <f t="shared" si="2"/>
        <v>21358327</v>
      </c>
      <c r="E77" s="18"/>
      <c r="F77" s="27">
        <v>21358327</v>
      </c>
    </row>
    <row r="78" spans="1:6" ht="33" x14ac:dyDescent="0.25">
      <c r="A78" s="16"/>
      <c r="B78" s="12">
        <v>70</v>
      </c>
      <c r="C78" s="26" t="s">
        <v>97</v>
      </c>
      <c r="D78" s="27">
        <f t="shared" si="2"/>
        <v>3500588</v>
      </c>
      <c r="E78" s="18"/>
      <c r="F78" s="27">
        <v>3500588</v>
      </c>
    </row>
    <row r="79" spans="1:6" ht="33" x14ac:dyDescent="0.25">
      <c r="A79" s="16"/>
      <c r="B79" s="12">
        <v>71</v>
      </c>
      <c r="C79" s="26" t="s">
        <v>91</v>
      </c>
      <c r="D79" s="27">
        <f t="shared" si="2"/>
        <v>1653701</v>
      </c>
      <c r="E79" s="18"/>
      <c r="F79" s="27">
        <v>1653701</v>
      </c>
    </row>
    <row r="80" spans="1:6" ht="47.25" x14ac:dyDescent="0.25">
      <c r="B80" s="19"/>
      <c r="C80" s="19" t="s">
        <v>87</v>
      </c>
      <c r="D80" s="21">
        <f t="shared" ref="D80:E80" si="3">SUM(D9:D79)</f>
        <v>185854647.67000002</v>
      </c>
      <c r="E80" s="21">
        <f t="shared" si="3"/>
        <v>0</v>
      </c>
      <c r="F80" s="21">
        <f>SUM(F9:F79)</f>
        <v>185854647.67000002</v>
      </c>
    </row>
    <row r="81" spans="2:6" x14ac:dyDescent="0.25">
      <c r="B81" s="30" t="s">
        <v>80</v>
      </c>
      <c r="C81" s="31"/>
      <c r="D81" s="31"/>
      <c r="E81" s="31"/>
      <c r="F81" s="32"/>
    </row>
    <row r="82" spans="2:6" ht="33" x14ac:dyDescent="0.25">
      <c r="B82" s="12">
        <v>1</v>
      </c>
      <c r="C82" s="26" t="s">
        <v>81</v>
      </c>
      <c r="D82" s="27">
        <f>SUM(E82:F82)</f>
        <v>596643</v>
      </c>
      <c r="E82" s="28"/>
      <c r="F82" s="27">
        <v>596643</v>
      </c>
    </row>
    <row r="83" spans="2:6" ht="49.5" x14ac:dyDescent="0.25">
      <c r="B83" s="12">
        <v>2</v>
      </c>
      <c r="C83" s="26" t="s">
        <v>82</v>
      </c>
      <c r="D83" s="27">
        <f>SUM(E83:F83)</f>
        <v>741845</v>
      </c>
      <c r="E83" s="28"/>
      <c r="F83" s="27">
        <v>741845</v>
      </c>
    </row>
    <row r="84" spans="2:6" ht="47.25" x14ac:dyDescent="0.25">
      <c r="B84" s="20"/>
      <c r="C84" s="20" t="s">
        <v>83</v>
      </c>
      <c r="D84" s="29">
        <f t="shared" ref="D84:E84" si="4">SUM(D82:D83)</f>
        <v>1338488</v>
      </c>
      <c r="E84" s="29">
        <f t="shared" si="4"/>
        <v>0</v>
      </c>
      <c r="F84" s="29">
        <f>SUM(F82:F83)</f>
        <v>1338488</v>
      </c>
    </row>
    <row r="85" spans="2:6" ht="31.15" customHeight="1" x14ac:dyDescent="0.25">
      <c r="B85" s="33" t="s">
        <v>88</v>
      </c>
      <c r="C85" s="34"/>
      <c r="D85" s="34"/>
      <c r="E85" s="34"/>
      <c r="F85" s="35"/>
    </row>
    <row r="86" spans="2:6" ht="49.5" x14ac:dyDescent="0.25">
      <c r="B86" s="12">
        <v>1</v>
      </c>
      <c r="C86" s="26" t="s">
        <v>0</v>
      </c>
      <c r="D86" s="13">
        <f t="shared" ref="D86:D108" si="5">SUM(E86:F86)</f>
        <v>10380470.450000001</v>
      </c>
      <c r="E86" s="17"/>
      <c r="F86" s="27">
        <f>10418610.07-38139.62</f>
        <v>10380470.450000001</v>
      </c>
    </row>
    <row r="87" spans="2:6" ht="33" x14ac:dyDescent="0.25">
      <c r="B87" s="12">
        <v>2</v>
      </c>
      <c r="C87" s="26" t="s">
        <v>7</v>
      </c>
      <c r="D87" s="13">
        <f t="shared" si="5"/>
        <v>4853929.5999999996</v>
      </c>
      <c r="E87" s="17"/>
      <c r="F87" s="27">
        <v>4853929.5999999996</v>
      </c>
    </row>
    <row r="88" spans="2:6" ht="33" x14ac:dyDescent="0.25">
      <c r="B88" s="12">
        <v>3</v>
      </c>
      <c r="C88" s="26" t="s">
        <v>8</v>
      </c>
      <c r="D88" s="13">
        <f t="shared" si="5"/>
        <v>7644272</v>
      </c>
      <c r="E88" s="17"/>
      <c r="F88" s="27">
        <v>7644272</v>
      </c>
    </row>
    <row r="89" spans="2:6" ht="33" x14ac:dyDescent="0.25">
      <c r="B89" s="12">
        <v>4</v>
      </c>
      <c r="C89" s="26" t="s">
        <v>9</v>
      </c>
      <c r="D89" s="13">
        <f t="shared" si="5"/>
        <v>5948546</v>
      </c>
      <c r="E89" s="17"/>
      <c r="F89" s="27">
        <v>5948546</v>
      </c>
    </row>
    <row r="90" spans="2:6" ht="49.5" x14ac:dyDescent="0.25">
      <c r="B90" s="12">
        <v>5</v>
      </c>
      <c r="C90" s="26" t="s">
        <v>15</v>
      </c>
      <c r="D90" s="13">
        <f t="shared" si="5"/>
        <v>1891462</v>
      </c>
      <c r="E90" s="17"/>
      <c r="F90" s="27">
        <v>1891462</v>
      </c>
    </row>
    <row r="91" spans="2:6" ht="33" x14ac:dyDescent="0.25">
      <c r="B91" s="12">
        <v>6</v>
      </c>
      <c r="C91" s="26" t="s">
        <v>10</v>
      </c>
      <c r="D91" s="13">
        <f t="shared" si="5"/>
        <v>4092198</v>
      </c>
      <c r="E91" s="17"/>
      <c r="F91" s="27">
        <v>4092198</v>
      </c>
    </row>
    <row r="92" spans="2:6" ht="16.5" x14ac:dyDescent="0.25">
      <c r="B92" s="12">
        <v>7</v>
      </c>
      <c r="C92" s="26" t="s">
        <v>27</v>
      </c>
      <c r="D92" s="13">
        <f t="shared" si="5"/>
        <v>973654</v>
      </c>
      <c r="E92" s="17"/>
      <c r="F92" s="27">
        <v>973654</v>
      </c>
    </row>
    <row r="93" spans="2:6" ht="49.5" x14ac:dyDescent="0.25">
      <c r="B93" s="12">
        <v>8</v>
      </c>
      <c r="C93" s="26" t="s">
        <v>11</v>
      </c>
      <c r="D93" s="13">
        <f t="shared" si="5"/>
        <v>3134000</v>
      </c>
      <c r="E93" s="17"/>
      <c r="F93" s="27">
        <v>3134000</v>
      </c>
    </row>
    <row r="94" spans="2:6" ht="33" x14ac:dyDescent="0.25">
      <c r="B94" s="12">
        <v>9</v>
      </c>
      <c r="C94" s="26" t="s">
        <v>12</v>
      </c>
      <c r="D94" s="13">
        <f t="shared" si="5"/>
        <v>750830</v>
      </c>
      <c r="E94" s="17"/>
      <c r="F94" s="27">
        <v>750830</v>
      </c>
    </row>
    <row r="95" spans="2:6" ht="33" x14ac:dyDescent="0.25">
      <c r="B95" s="12">
        <v>10</v>
      </c>
      <c r="C95" s="26" t="s">
        <v>14</v>
      </c>
      <c r="D95" s="13">
        <f t="shared" si="5"/>
        <v>856512</v>
      </c>
      <c r="E95" s="17"/>
      <c r="F95" s="27">
        <v>856512</v>
      </c>
    </row>
    <row r="96" spans="2:6" ht="33" x14ac:dyDescent="0.25">
      <c r="B96" s="12">
        <v>11</v>
      </c>
      <c r="C96" s="26" t="s">
        <v>13</v>
      </c>
      <c r="D96" s="13">
        <f t="shared" si="5"/>
        <v>1680200</v>
      </c>
      <c r="E96" s="17"/>
      <c r="F96" s="27">
        <v>1680200</v>
      </c>
    </row>
    <row r="97" spans="2:6" ht="49.5" x14ac:dyDescent="0.25">
      <c r="B97" s="12">
        <v>12</v>
      </c>
      <c r="C97" s="26" t="s">
        <v>106</v>
      </c>
      <c r="D97" s="13">
        <f t="shared" si="5"/>
        <v>1001962</v>
      </c>
      <c r="E97" s="17"/>
      <c r="F97" s="27">
        <v>1001962</v>
      </c>
    </row>
    <row r="98" spans="2:6" ht="220.9" customHeight="1" x14ac:dyDescent="0.25">
      <c r="B98" s="12">
        <v>13</v>
      </c>
      <c r="C98" s="26" t="s">
        <v>21</v>
      </c>
      <c r="D98" s="13">
        <f t="shared" si="5"/>
        <v>10500000</v>
      </c>
      <c r="E98" s="24"/>
      <c r="F98" s="27">
        <v>10500000</v>
      </c>
    </row>
    <row r="99" spans="2:6" ht="148.5" x14ac:dyDescent="0.25">
      <c r="B99" s="12">
        <v>14</v>
      </c>
      <c r="C99" s="26" t="s">
        <v>22</v>
      </c>
      <c r="D99" s="13">
        <f t="shared" si="5"/>
        <v>5500000</v>
      </c>
      <c r="E99" s="24"/>
      <c r="F99" s="27">
        <v>5500000</v>
      </c>
    </row>
    <row r="100" spans="2:6" ht="49.5" x14ac:dyDescent="0.25">
      <c r="B100" s="12">
        <v>15</v>
      </c>
      <c r="C100" s="26" t="s">
        <v>23</v>
      </c>
      <c r="D100" s="13">
        <f t="shared" si="5"/>
        <v>6404987</v>
      </c>
      <c r="E100" s="24"/>
      <c r="F100" s="27">
        <v>6404987</v>
      </c>
    </row>
    <row r="101" spans="2:6" ht="99" x14ac:dyDescent="0.25">
      <c r="B101" s="12">
        <v>16</v>
      </c>
      <c r="C101" s="26" t="s">
        <v>24</v>
      </c>
      <c r="D101" s="13">
        <f t="shared" si="5"/>
        <v>1850000</v>
      </c>
      <c r="E101" s="24"/>
      <c r="F101" s="27">
        <v>1850000</v>
      </c>
    </row>
    <row r="102" spans="2:6" ht="66" x14ac:dyDescent="0.25">
      <c r="B102" s="12">
        <v>17</v>
      </c>
      <c r="C102" s="26" t="s">
        <v>98</v>
      </c>
      <c r="D102" s="13">
        <f t="shared" si="5"/>
        <v>7773258.8200000003</v>
      </c>
      <c r="E102" s="24"/>
      <c r="F102" s="27">
        <v>7773258.8200000003</v>
      </c>
    </row>
    <row r="103" spans="2:6" ht="49.5" x14ac:dyDescent="0.25">
      <c r="B103" s="12">
        <v>18</v>
      </c>
      <c r="C103" s="26" t="s">
        <v>99</v>
      </c>
      <c r="D103" s="13">
        <f t="shared" si="5"/>
        <v>2007095.08</v>
      </c>
      <c r="E103" s="24"/>
      <c r="F103" s="27">
        <v>2007095.08</v>
      </c>
    </row>
    <row r="104" spans="2:6" ht="33" x14ac:dyDescent="0.25">
      <c r="B104" s="12">
        <v>19</v>
      </c>
      <c r="C104" s="26" t="s">
        <v>103</v>
      </c>
      <c r="D104" s="13">
        <f t="shared" ref="D104" si="6">SUM(E104:F104)</f>
        <v>5023583.3899999997</v>
      </c>
      <c r="E104" s="24"/>
      <c r="F104" s="27">
        <v>5023583.3899999997</v>
      </c>
    </row>
    <row r="105" spans="2:6" ht="33" x14ac:dyDescent="0.25">
      <c r="B105" s="12">
        <v>20</v>
      </c>
      <c r="C105" s="26" t="s">
        <v>100</v>
      </c>
      <c r="D105" s="13">
        <f t="shared" si="5"/>
        <v>9704363.3800000008</v>
      </c>
      <c r="E105" s="24"/>
      <c r="F105" s="27">
        <v>9704363.3800000008</v>
      </c>
    </row>
    <row r="106" spans="2:6" ht="42" customHeight="1" x14ac:dyDescent="0.25">
      <c r="B106" s="12">
        <v>21</v>
      </c>
      <c r="C106" s="26" t="s">
        <v>101</v>
      </c>
      <c r="D106" s="13">
        <f t="shared" si="5"/>
        <v>12162051.619999999</v>
      </c>
      <c r="E106" s="24"/>
      <c r="F106" s="27">
        <v>12162051.619999999</v>
      </c>
    </row>
    <row r="107" spans="2:6" ht="33" x14ac:dyDescent="0.25">
      <c r="B107" s="12">
        <v>22</v>
      </c>
      <c r="C107" s="26" t="s">
        <v>102</v>
      </c>
      <c r="D107" s="13">
        <f t="shared" si="5"/>
        <v>4603370.4000000004</v>
      </c>
      <c r="E107" s="24"/>
      <c r="F107" s="27">
        <v>4603370.4000000004</v>
      </c>
    </row>
    <row r="108" spans="2:6" ht="16.5" x14ac:dyDescent="0.25">
      <c r="B108" s="12">
        <v>23</v>
      </c>
      <c r="C108" s="26" t="s">
        <v>58</v>
      </c>
      <c r="D108" s="13">
        <f t="shared" si="5"/>
        <v>1500000</v>
      </c>
      <c r="E108" s="24"/>
      <c r="F108" s="27">
        <v>1500000</v>
      </c>
    </row>
    <row r="109" spans="2:6" ht="47.25" x14ac:dyDescent="0.25">
      <c r="B109" s="19"/>
      <c r="C109" s="19" t="s">
        <v>90</v>
      </c>
      <c r="D109" s="21">
        <f t="shared" ref="D109:E109" si="7">SUM(D86:D108)</f>
        <v>110236745.74000001</v>
      </c>
      <c r="E109" s="21">
        <f t="shared" si="7"/>
        <v>0</v>
      </c>
      <c r="F109" s="21">
        <f>SUM(F86:F108)</f>
        <v>110236745.74000001</v>
      </c>
    </row>
    <row r="110" spans="2:6" ht="37.5" x14ac:dyDescent="0.3">
      <c r="B110" s="2"/>
      <c r="C110" s="22" t="s">
        <v>55</v>
      </c>
      <c r="D110" s="23">
        <f>D80+D84+D109</f>
        <v>297429881.41000003</v>
      </c>
      <c r="E110" s="23">
        <f>E80+E84+E109</f>
        <v>0</v>
      </c>
      <c r="F110" s="23">
        <f>F80+F84+F109</f>
        <v>297429881.41000003</v>
      </c>
    </row>
    <row r="113" ht="16.149999999999999" customHeight="1" x14ac:dyDescent="0.25"/>
  </sheetData>
  <mergeCells count="6">
    <mergeCell ref="B81:F81"/>
    <mergeCell ref="B85:F85"/>
    <mergeCell ref="E1:F2"/>
    <mergeCell ref="E3:F3"/>
    <mergeCell ref="B4:F4"/>
    <mergeCell ref="C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 2022 постановление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N-OO</cp:lastModifiedBy>
  <cp:lastPrinted>2022-03-31T08:19:38Z</cp:lastPrinted>
  <dcterms:created xsi:type="dcterms:W3CDTF">2015-06-05T18:19:34Z</dcterms:created>
  <dcterms:modified xsi:type="dcterms:W3CDTF">2022-04-04T15:32:59Z</dcterms:modified>
</cp:coreProperties>
</file>