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lopova\2018_08\Disk_D\Бюджет 2022\Отчет об исполнении бюджета за 9 месяцев 2022 года\"/>
    </mc:Choice>
  </mc:AlternateContent>
  <bookViews>
    <workbookView xWindow="-120" yWindow="-120" windowWidth="25440" windowHeight="15390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ДЧБ!#REF!</definedName>
    <definedName name="SIGN" localSheetId="0">ДЧБ!#REF!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C6" i="1"/>
  <c r="C5" i="1" s="1"/>
  <c r="E42" i="1"/>
  <c r="D42" i="1"/>
  <c r="C42" i="1"/>
  <c r="E19" i="1"/>
  <c r="E18" i="1" s="1"/>
  <c r="D19" i="1"/>
  <c r="D18" i="1" s="1"/>
  <c r="C19" i="1"/>
  <c r="C18" i="1" s="1"/>
  <c r="E13" i="1"/>
  <c r="D12" i="1"/>
  <c r="D13" i="1"/>
  <c r="C12" i="1"/>
  <c r="C13" i="1"/>
  <c r="E7" i="1"/>
  <c r="D7" i="1"/>
  <c r="C7" i="1"/>
  <c r="D39" i="1"/>
  <c r="D35" i="1"/>
  <c r="D32" i="1"/>
  <c r="D29" i="1"/>
  <c r="D26" i="1" s="1"/>
  <c r="D6" i="1" l="1"/>
  <c r="D5" i="1" s="1"/>
</calcChain>
</file>

<file path=xl/sharedStrings.xml><?xml version="1.0" encoding="utf-8"?>
<sst xmlns="http://schemas.openxmlformats.org/spreadsheetml/2006/main" count="108" uniqueCount="104">
  <si>
    <t>КВД</t>
  </si>
  <si>
    <t>Наименование КВД</t>
  </si>
  <si>
    <t>Итого</t>
  </si>
  <si>
    <t>1.00.00000.00.0000.000</t>
  </si>
  <si>
    <t>НАЛОГОВЫЕ И НЕНАЛОГОВЫЕ ДОХОДЫ</t>
  </si>
  <si>
    <t>1.01.00000.00.0000.000</t>
  </si>
  <si>
    <t>НАЛОГИ НА ПРИБЫЛЬ, ДОХОДЫ</t>
  </si>
  <si>
    <t>1.01.02010.01.0000.110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</si>
  <si>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</si>
  <si>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1.01.02020.01.0000.110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</si>
  <si>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</si>
  <si>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1.01.02030.01.0000.110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</si>
  <si>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</si>
  <si>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1.01.02080.01.0000.110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</si>
  <si>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</si>
  <si>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1.03.00000.00.0000.000</t>
  </si>
  <si>
    <t>НАЛОГИ НА ТОВАРЫ (РАБОТЫ, УСЛУГИ), РЕАЛИЗУЕМЫЕ НА ТЕРРИТОРИИ РОССИЙСКОЙ ФЕДЕРАЦИИ</t>
  </si>
  <si>
    <t>1.03.02000.01.0000.110</t>
  </si>
  <si>
    <t>Акцизы по подакцизным товарам (продукции), производимым на территории Российской Федерации</t>
  </si>
  <si>
    <t>1.03.02230.01.0000.110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</si>
  <si>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</si>
  <si>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</si>
  <si>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</si>
  <si>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</si>
  <si>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</si>
  <si>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1.03.02260.01.0000.110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</si>
  <si>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</si>
  <si>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1.05.00000.00.0000.000</t>
  </si>
  <si>
    <t>НАЛОГИ НА СОВОКУПНЫЙ ДОХОД</t>
  </si>
  <si>
    <t>1.05.01000.00.0000.110</t>
  </si>
  <si>
    <t>Налог, взимаемый в связи с применением упрощенной системы налогообложения</t>
  </si>
  <si>
    <t>1.05.02000.02.0000.110</t>
  </si>
  <si>
    <t>Единый налог на вмененный доход для отдельных видов деятельности</t>
  </si>
  <si>
    <t>1.05.03000.01.0000.110</t>
  </si>
  <si>
    <t>Единый сельскохозяйственный налог</t>
  </si>
  <si>
    <t>1.05.04000.02.0000.110</t>
  </si>
  <si>
    <t>Налог, взимаемый в связи с применением патентной системы налогообложения</t>
  </si>
  <si>
    <t>1.06.00000.00.0000.000</t>
  </si>
  <si>
    <t>НАЛОГИ НА ИМУЩЕСТВО</t>
  </si>
  <si>
    <t>1.06.01000.00.0000.110</t>
  </si>
  <si>
    <t>Налог на имущество физических лиц</t>
  </si>
  <si>
    <t>1.06.02000.02.0000.110</t>
  </si>
  <si>
    <t>Налог на имущество организаций</t>
  </si>
  <si>
    <t>1.06.06000.00.0000.110</t>
  </si>
  <si>
    <t>Земельный налог</t>
  </si>
  <si>
    <t>1.08.00000.00.0000.000</t>
  </si>
  <si>
    <t>ГОСУДАРСТВЕННАЯ ПОШЛИНА</t>
  </si>
  <si>
    <t>1.11.00000.00.0000.000</t>
  </si>
  <si>
    <t>ДОХОДЫ ОТ ИСПОЛЬЗОВАНИЯ ИМУЩЕСТВА, НАХОДЯЩЕГОСЯ В ГОСУДАРСТВЕННОЙ И МУНИЦИПАЛЬНОЙ СОБСТВЕННОСТИ</t>
  </si>
  <si>
    <t>1.12.00000.00.0000.000</t>
  </si>
  <si>
    <t>ПЛАТЕЖИ ПРИ ПОЛЬЗОВАНИИ ПРИРОДНЫМИ РЕСУРСАМИ</t>
  </si>
  <si>
    <t>1.14.00000.00.0000.000</t>
  </si>
  <si>
    <t>ДОХОДЫ ОТ ПРОДАЖИ МАТЕРИАЛЬНЫХ И НЕМАТЕРИАЛЬНЫХ АКТИВОВ</t>
  </si>
  <si>
    <t>1.16.00000.00.0000.000</t>
  </si>
  <si>
    <t>ШТРАФЫ, САНКЦИИ, ВОЗМЕЩЕНИЕ УЩЕРБА</t>
  </si>
  <si>
    <t>1.17.00000.00.0000.000</t>
  </si>
  <si>
    <t>ПРОЧИЕ НЕНАЛОГОВЫЕ ДОХОДЫ</t>
  </si>
  <si>
    <t>(тыс. рублей)</t>
  </si>
  <si>
    <t>Уточненный план</t>
  </si>
  <si>
    <t>1.12.01000.01.0000.120</t>
  </si>
  <si>
    <t xml:space="preserve">Плата за негативное воздействие на окружающую среду </t>
  </si>
  <si>
    <t>1.05.01020.01.0000.110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</si>
  <si>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</si>
  <si>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1.05.01011.01.0000.110</t>
  </si>
  <si>
    <t>Налог, взимаемый с налогоплательщиков, выбравших в качестве объекта налогообложения доходы</t>
  </si>
  <si>
    <t>1.06.06030.00.0000.110</t>
  </si>
  <si>
    <t>Земельный налог с организаций</t>
  </si>
  <si>
    <t>1.06.06040.00.0000.110</t>
  </si>
  <si>
    <t>Земельный налог с физических лиц</t>
  </si>
  <si>
    <t>1.11.05012.14.0000.120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</si>
  <si>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</si>
  <si>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1.11.05024.14.0000.120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</si>
  <si>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</si>
  <si>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1.14.06012.14.0000.430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</si>
  <si>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</si>
  <si>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1.14.06024.14.0000.430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</si>
  <si>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</si>
  <si>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1.14.02043.14.0000.410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</si>
  <si>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</si>
  <si>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1.11.09044.14.0000.120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</si>
  <si>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</si>
  <si>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1.08.03010.01.0000.110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</si>
  <si>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</si>
  <si>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1.08.07150.01.0000.110</t>
  </si>
  <si>
    <t>Государственная пошлина за выдачу разрешения на установку рекламной конструкции</t>
  </si>
  <si>
    <t>1.05.01050.01.0000.110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</si>
  <si>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</si>
  <si>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1.13.00000.00.0000.000</t>
  </si>
  <si>
    <t>ДОХОДЫ ОТ ОКАЗАНИЯ ПЛАТНЫХ УСЛУГ И КОМПЕНСАЦИИ ЗАТРАТ ГОСУДАРСТВА</t>
  </si>
  <si>
    <t>+59000</t>
  </si>
  <si>
    <t>+18000</t>
  </si>
  <si>
    <t>+2000</t>
  </si>
  <si>
    <t>0</t>
  </si>
  <si>
    <t>+3000</t>
  </si>
  <si>
    <t>5000</t>
  </si>
  <si>
    <t>+15000</t>
  </si>
  <si>
    <t>+5000</t>
  </si>
  <si>
    <t>+8000</t>
  </si>
  <si>
    <t>-32634</t>
  </si>
  <si>
    <t>+32634</t>
  </si>
  <si>
    <t>Исполнение налоговых и неналоговых доходов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муниципальный округ                                                                                                                                                                                                                                                                                                         Калининградской области" на 01.10.2022г.</t>
  </si>
  <si>
    <t>изменение</t>
  </si>
  <si>
    <t>Исполнение на 01.10.2022 г.</t>
  </si>
  <si>
    <r>
      <rPr>
        <b/>
        <sz val="10"/>
        <rFont val="Times New Roman"/>
        <family val="1"/>
        <charset val="204"/>
      </rPr>
      <t xml:space="preserve">Приложение №1  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муниципальный округ Калининградской области"                                                                                                                                                                                                                                                           от " 14 "октября  2022г. №3000                                                                                   
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</si>
</sst>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6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left" wrapText="1"/>
    </xf>
    <xf numFmtId="4" fontId="1" fillId="0" borderId="2" xfId="0" applyNumberFormat="1" applyFont="1" applyBorder="1" applyAlignment="1">
      <alignment horizontal="right" wrapText="1"/>
    </xf>
    <xf numFmtId="49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47"/>
  <sheetViews>
    <sheetView showGridLines="0" tabSelected="1" zoomScaleNormal="100" workbookViewId="0">
      <selection activeCell="G7" sqref="G7"/>
    </sheetView>
  </sheetViews>
  <sheetFormatPr defaultColWidth="8.85546875" defaultRowHeight="12.75" customHeight="1" outlineLevelRow="3" x14ac:dyDescent="0.25"/>
  <cols>
    <col min="1" max="1" width="24.5703125" style="2" customWidth="1"/>
    <col min="2" max="2" width="31.42578125" style="2" customWidth="1"/>
    <col min="3" max="3" width="15.28515625" style="2" customWidth="1"/>
    <col min="4" max="4" width="16.7109375" style="2" customWidth="1"/>
    <col min="5" max="5" width="14.7109375" style="2" hidden="1" customWidth="1"/>
    <col min="6" max="6" width="9.140625" style="2" customWidth="1"/>
    <col min="7" max="7" width="13.140625" style="2" customWidth="1"/>
    <col min="8" max="10" width="9.140625" style="2" customWidth="1"/>
    <col min="11" max="16384" width="8.85546875" style="2"/>
  </cols>
  <sheetData>
    <row r="1" spans="1:6" ht="69.599999999999994" customHeight="1" x14ac:dyDescent="0.25">
      <c r="A1" s="1"/>
      <c r="B1" s="27" t="s">
        <v>103</v>
      </c>
      <c r="C1" s="27"/>
      <c r="D1" s="27"/>
    </row>
    <row r="2" spans="1:6" ht="75.599999999999994" customHeight="1" x14ac:dyDescent="0.25">
      <c r="A2" s="28" t="s">
        <v>100</v>
      </c>
      <c r="B2" s="28"/>
      <c r="C2" s="28"/>
      <c r="D2" s="28"/>
      <c r="E2" s="3"/>
      <c r="F2" s="3"/>
    </row>
    <row r="3" spans="1:6" ht="21.6" customHeight="1" x14ac:dyDescent="0.25">
      <c r="A3" s="4"/>
      <c r="B3" s="4"/>
      <c r="C3" s="4"/>
      <c r="D3" s="5" t="s">
        <v>57</v>
      </c>
      <c r="E3" s="3"/>
      <c r="F3" s="3"/>
    </row>
    <row r="4" spans="1:6" ht="26.25" x14ac:dyDescent="0.25">
      <c r="A4" s="8" t="s">
        <v>0</v>
      </c>
      <c r="B4" s="8" t="s">
        <v>1</v>
      </c>
      <c r="C4" s="8" t="s">
        <v>58</v>
      </c>
      <c r="D4" s="8" t="s">
        <v>102</v>
      </c>
      <c r="E4" s="11" t="s">
        <v>101</v>
      </c>
      <c r="F4" s="3"/>
    </row>
    <row r="5" spans="1:6" ht="15.75" x14ac:dyDescent="0.25">
      <c r="A5" s="14" t="s">
        <v>2</v>
      </c>
      <c r="B5" s="15"/>
      <c r="C5" s="16">
        <f>C6</f>
        <v>1146100</v>
      </c>
      <c r="D5" s="16">
        <f>D6</f>
        <v>770897.00000000012</v>
      </c>
      <c r="E5" s="11"/>
      <c r="F5" s="3"/>
    </row>
    <row r="6" spans="1:6" ht="26.25" x14ac:dyDescent="0.25">
      <c r="A6" s="8" t="s">
        <v>3</v>
      </c>
      <c r="B6" s="10" t="s">
        <v>4</v>
      </c>
      <c r="C6" s="17">
        <f>C7+C12+C18+C26+C32+C35+C39+C42+C41+C46+C47</f>
        <v>1146100</v>
      </c>
      <c r="D6" s="17">
        <f t="shared" ref="D6:E6" si="0">D7+D12+D18+D26+D32+D35+D39+D42+D41+D46+D47</f>
        <v>770897.00000000012</v>
      </c>
      <c r="E6" s="12">
        <f t="shared" si="0"/>
        <v>101000</v>
      </c>
      <c r="F6" s="3"/>
    </row>
    <row r="7" spans="1:6" ht="26.25" outlineLevel="1" x14ac:dyDescent="0.25">
      <c r="A7" s="8" t="s">
        <v>5</v>
      </c>
      <c r="B7" s="10" t="s">
        <v>6</v>
      </c>
      <c r="C7" s="17">
        <f>SUM(C8:C11)</f>
        <v>385500</v>
      </c>
      <c r="D7" s="17">
        <f>D8+D9+D10+D11</f>
        <v>296952.65999999997</v>
      </c>
      <c r="E7" s="13">
        <f>E8+E9+E10+E11</f>
        <v>65000</v>
      </c>
      <c r="F7" s="7"/>
    </row>
    <row r="8" spans="1:6" ht="110.25" customHeight="1" outlineLevel="3" x14ac:dyDescent="0.25">
      <c r="A8" s="18" t="s">
        <v>7</v>
      </c>
      <c r="B8" s="19" t="s">
        <v>8</v>
      </c>
      <c r="C8" s="20">
        <v>359000</v>
      </c>
      <c r="D8" s="20">
        <v>209150.96</v>
      </c>
      <c r="E8" s="13" t="s">
        <v>89</v>
      </c>
      <c r="F8" s="3"/>
    </row>
    <row r="9" spans="1:6" ht="173.25" customHeight="1" outlineLevel="3" x14ac:dyDescent="0.25">
      <c r="A9" s="21" t="s">
        <v>9</v>
      </c>
      <c r="B9" s="22" t="s">
        <v>10</v>
      </c>
      <c r="C9" s="23">
        <v>3500</v>
      </c>
      <c r="D9" s="23">
        <v>2153.64</v>
      </c>
      <c r="E9" s="11">
        <v>-10000</v>
      </c>
      <c r="F9" s="3"/>
    </row>
    <row r="10" spans="1:6" ht="72.75" customHeight="1" outlineLevel="3" x14ac:dyDescent="0.25">
      <c r="A10" s="21" t="s">
        <v>11</v>
      </c>
      <c r="B10" s="24" t="s">
        <v>12</v>
      </c>
      <c r="C10" s="23">
        <v>5000</v>
      </c>
      <c r="D10" s="23">
        <v>73508.84</v>
      </c>
      <c r="E10" s="11">
        <v>-2000</v>
      </c>
      <c r="F10" s="3"/>
    </row>
    <row r="11" spans="1:6" ht="147.75" customHeight="1" outlineLevel="3" x14ac:dyDescent="0.25">
      <c r="A11" s="21" t="s">
        <v>13</v>
      </c>
      <c r="B11" s="22" t="s">
        <v>14</v>
      </c>
      <c r="C11" s="23">
        <v>18000</v>
      </c>
      <c r="D11" s="23">
        <v>12139.22</v>
      </c>
      <c r="E11" s="13" t="s">
        <v>90</v>
      </c>
      <c r="F11" s="3"/>
    </row>
    <row r="12" spans="1:6" ht="59.25" customHeight="1" outlineLevel="1" x14ac:dyDescent="0.25">
      <c r="A12" s="6" t="s">
        <v>15</v>
      </c>
      <c r="B12" s="25" t="s">
        <v>16</v>
      </c>
      <c r="C12" s="26">
        <f>C13</f>
        <v>20000</v>
      </c>
      <c r="D12" s="26">
        <f>D13</f>
        <v>19622.120000000003</v>
      </c>
      <c r="E12" s="13" t="s">
        <v>94</v>
      </c>
      <c r="F12" s="3"/>
    </row>
    <row r="13" spans="1:6" ht="48" customHeight="1" outlineLevel="2" x14ac:dyDescent="0.25">
      <c r="A13" s="6" t="s">
        <v>17</v>
      </c>
      <c r="B13" s="25" t="s">
        <v>18</v>
      </c>
      <c r="C13" s="26">
        <f>SUM(C14:C17)</f>
        <v>20000</v>
      </c>
      <c r="D13" s="26">
        <f>SUM(D14:D17)</f>
        <v>19622.120000000003</v>
      </c>
      <c r="E13" s="12">
        <f>E14+E15+E16+E17</f>
        <v>5000</v>
      </c>
      <c r="F13" s="3"/>
    </row>
    <row r="14" spans="1:6" ht="108.75" customHeight="1" outlineLevel="3" x14ac:dyDescent="0.25">
      <c r="A14" s="21" t="s">
        <v>19</v>
      </c>
      <c r="B14" s="24" t="s">
        <v>20</v>
      </c>
      <c r="C14" s="23">
        <v>8300</v>
      </c>
      <c r="D14" s="23">
        <v>9594.25</v>
      </c>
      <c r="E14" s="13" t="s">
        <v>91</v>
      </c>
      <c r="F14" s="3"/>
    </row>
    <row r="15" spans="1:6" ht="136.5" customHeight="1" outlineLevel="3" x14ac:dyDescent="0.25">
      <c r="A15" s="21" t="s">
        <v>21</v>
      </c>
      <c r="B15" s="22" t="s">
        <v>22</v>
      </c>
      <c r="C15" s="23">
        <v>200</v>
      </c>
      <c r="D15" s="23">
        <v>54.28</v>
      </c>
      <c r="E15" s="13" t="s">
        <v>92</v>
      </c>
      <c r="F15" s="3"/>
    </row>
    <row r="16" spans="1:6" ht="113.25" customHeight="1" outlineLevel="3" x14ac:dyDescent="0.25">
      <c r="A16" s="21" t="s">
        <v>23</v>
      </c>
      <c r="B16" s="24" t="s">
        <v>24</v>
      </c>
      <c r="C16" s="23">
        <v>11500</v>
      </c>
      <c r="D16" s="23">
        <v>11044.6</v>
      </c>
      <c r="E16" s="13" t="s">
        <v>93</v>
      </c>
      <c r="F16" s="3"/>
    </row>
    <row r="17" spans="1:6" ht="107.25" customHeight="1" outlineLevel="3" x14ac:dyDescent="0.25">
      <c r="A17" s="21" t="s">
        <v>25</v>
      </c>
      <c r="B17" s="24" t="s">
        <v>26</v>
      </c>
      <c r="C17" s="23">
        <v>0</v>
      </c>
      <c r="D17" s="23">
        <v>-1071.01</v>
      </c>
      <c r="E17" s="13" t="s">
        <v>92</v>
      </c>
      <c r="F17" s="3"/>
    </row>
    <row r="18" spans="1:6" ht="33" customHeight="1" outlineLevel="1" x14ac:dyDescent="0.25">
      <c r="A18" s="6" t="s">
        <v>27</v>
      </c>
      <c r="B18" s="25" t="s">
        <v>28</v>
      </c>
      <c r="C18" s="26">
        <f>C19+C23+C24+C25</f>
        <v>115100</v>
      </c>
      <c r="D18" s="26">
        <f>D19+D23+D24+D25</f>
        <v>99738.959999999992</v>
      </c>
      <c r="E18" s="12">
        <f>E19+E23+E24+E25</f>
        <v>31000</v>
      </c>
      <c r="F18" s="3"/>
    </row>
    <row r="19" spans="1:6" ht="46.5" customHeight="1" outlineLevel="2" x14ac:dyDescent="0.25">
      <c r="A19" s="6" t="s">
        <v>29</v>
      </c>
      <c r="B19" s="25" t="s">
        <v>30</v>
      </c>
      <c r="C19" s="26">
        <f>C20+C21+C22</f>
        <v>91100</v>
      </c>
      <c r="D19" s="26">
        <f>D20+D21+D22</f>
        <v>70191.919999999984</v>
      </c>
      <c r="E19" s="12">
        <f>E20+E21+E22</f>
        <v>20000</v>
      </c>
      <c r="F19" s="3"/>
    </row>
    <row r="20" spans="1:6" ht="60" customHeight="1" outlineLevel="2" x14ac:dyDescent="0.25">
      <c r="A20" s="21" t="s">
        <v>63</v>
      </c>
      <c r="B20" s="24" t="s">
        <v>64</v>
      </c>
      <c r="C20" s="23">
        <v>66800</v>
      </c>
      <c r="D20" s="23">
        <v>49106.95</v>
      </c>
      <c r="E20" s="13" t="s">
        <v>95</v>
      </c>
      <c r="F20" s="3"/>
    </row>
    <row r="21" spans="1:6" ht="72.75" customHeight="1" outlineLevel="2" x14ac:dyDescent="0.25">
      <c r="A21" s="21" t="s">
        <v>61</v>
      </c>
      <c r="B21" s="24" t="s">
        <v>62</v>
      </c>
      <c r="C21" s="23">
        <v>24300</v>
      </c>
      <c r="D21" s="23">
        <v>21088.04</v>
      </c>
      <c r="E21" s="13" t="s">
        <v>96</v>
      </c>
      <c r="F21" s="3"/>
    </row>
    <row r="22" spans="1:6" ht="58.5" customHeight="1" outlineLevel="2" x14ac:dyDescent="0.25">
      <c r="A22" s="21" t="s">
        <v>85</v>
      </c>
      <c r="B22" s="24" t="s">
        <v>86</v>
      </c>
      <c r="C22" s="23">
        <v>0</v>
      </c>
      <c r="D22" s="23">
        <v>-3.07</v>
      </c>
      <c r="E22" s="13" t="s">
        <v>92</v>
      </c>
      <c r="F22" s="3"/>
    </row>
    <row r="23" spans="1:6" ht="39.75" customHeight="1" outlineLevel="2" x14ac:dyDescent="0.25">
      <c r="A23" s="21" t="s">
        <v>31</v>
      </c>
      <c r="B23" s="24" t="s">
        <v>32</v>
      </c>
      <c r="C23" s="23">
        <v>0</v>
      </c>
      <c r="D23" s="23">
        <v>-149.83000000000001</v>
      </c>
      <c r="E23" s="13" t="s">
        <v>92</v>
      </c>
      <c r="F23" s="3"/>
    </row>
    <row r="24" spans="1:6" ht="24.75" customHeight="1" outlineLevel="2" x14ac:dyDescent="0.25">
      <c r="A24" s="21" t="s">
        <v>33</v>
      </c>
      <c r="B24" s="24" t="s">
        <v>34</v>
      </c>
      <c r="C24" s="23">
        <v>9000</v>
      </c>
      <c r="D24" s="23">
        <v>17224.900000000001</v>
      </c>
      <c r="E24" s="13" t="s">
        <v>97</v>
      </c>
      <c r="F24" s="3"/>
    </row>
    <row r="25" spans="1:6" ht="45.75" customHeight="1" outlineLevel="2" x14ac:dyDescent="0.25">
      <c r="A25" s="21" t="s">
        <v>35</v>
      </c>
      <c r="B25" s="24" t="s">
        <v>36</v>
      </c>
      <c r="C25" s="23">
        <v>15000</v>
      </c>
      <c r="D25" s="23">
        <v>12471.97</v>
      </c>
      <c r="E25" s="13" t="s">
        <v>93</v>
      </c>
      <c r="F25" s="3"/>
    </row>
    <row r="26" spans="1:6" ht="25.5" customHeight="1" outlineLevel="1" x14ac:dyDescent="0.25">
      <c r="A26" s="6" t="s">
        <v>37</v>
      </c>
      <c r="B26" s="25" t="s">
        <v>38</v>
      </c>
      <c r="C26" s="26">
        <v>224000</v>
      </c>
      <c r="D26" s="26">
        <f>D27+D28+D29</f>
        <v>95836.739999999991</v>
      </c>
      <c r="E26" s="13"/>
      <c r="F26" s="3"/>
    </row>
    <row r="27" spans="1:6" ht="23.25" customHeight="1" outlineLevel="2" x14ac:dyDescent="0.25">
      <c r="A27" s="21" t="s">
        <v>39</v>
      </c>
      <c r="B27" s="24" t="s">
        <v>40</v>
      </c>
      <c r="C27" s="23">
        <v>47000</v>
      </c>
      <c r="D27" s="23">
        <v>9974.9</v>
      </c>
      <c r="E27" s="13"/>
      <c r="F27" s="3"/>
    </row>
    <row r="28" spans="1:6" ht="21" customHeight="1" outlineLevel="2" x14ac:dyDescent="0.25">
      <c r="A28" s="21" t="s">
        <v>41</v>
      </c>
      <c r="B28" s="24" t="s">
        <v>42</v>
      </c>
      <c r="C28" s="23">
        <v>42000</v>
      </c>
      <c r="D28" s="23">
        <v>28006.6</v>
      </c>
      <c r="E28" s="13"/>
      <c r="F28" s="3"/>
    </row>
    <row r="29" spans="1:6" ht="18" customHeight="1" outlineLevel="2" x14ac:dyDescent="0.25">
      <c r="A29" s="6" t="s">
        <v>43</v>
      </c>
      <c r="B29" s="25" t="s">
        <v>44</v>
      </c>
      <c r="C29" s="26">
        <v>135000</v>
      </c>
      <c r="D29" s="26">
        <f>D30+D31</f>
        <v>57855.24</v>
      </c>
      <c r="E29" s="13"/>
      <c r="F29" s="3"/>
    </row>
    <row r="30" spans="1:6" ht="20.25" customHeight="1" outlineLevel="2" x14ac:dyDescent="0.25">
      <c r="A30" s="21" t="s">
        <v>65</v>
      </c>
      <c r="B30" s="24" t="s">
        <v>66</v>
      </c>
      <c r="C30" s="23">
        <v>97000</v>
      </c>
      <c r="D30" s="23">
        <v>49796.85</v>
      </c>
      <c r="E30" s="13"/>
      <c r="F30" s="3"/>
    </row>
    <row r="31" spans="1:6" ht="21.75" customHeight="1" outlineLevel="2" x14ac:dyDescent="0.25">
      <c r="A31" s="21" t="s">
        <v>67</v>
      </c>
      <c r="B31" s="24" t="s">
        <v>68</v>
      </c>
      <c r="C31" s="23">
        <v>38000</v>
      </c>
      <c r="D31" s="23">
        <v>8058.39</v>
      </c>
      <c r="E31" s="13"/>
      <c r="F31" s="3"/>
    </row>
    <row r="32" spans="1:6" ht="24" customHeight="1" outlineLevel="1" x14ac:dyDescent="0.25">
      <c r="A32" s="6" t="s">
        <v>45</v>
      </c>
      <c r="B32" s="25" t="s">
        <v>46</v>
      </c>
      <c r="C32" s="26">
        <v>6500</v>
      </c>
      <c r="D32" s="26">
        <f>D33+D34</f>
        <v>4920.62</v>
      </c>
      <c r="E32" s="13"/>
      <c r="F32" s="3"/>
    </row>
    <row r="33" spans="1:6" ht="72" customHeight="1" outlineLevel="1" x14ac:dyDescent="0.25">
      <c r="A33" s="21" t="s">
        <v>81</v>
      </c>
      <c r="B33" s="24" t="s">
        <v>82</v>
      </c>
      <c r="C33" s="23">
        <v>6500</v>
      </c>
      <c r="D33" s="23">
        <v>4584.57</v>
      </c>
      <c r="E33" s="13"/>
      <c r="F33" s="3"/>
    </row>
    <row r="34" spans="1:6" ht="49.5" customHeight="1" outlineLevel="1" x14ac:dyDescent="0.25">
      <c r="A34" s="21" t="s">
        <v>83</v>
      </c>
      <c r="B34" s="24" t="s">
        <v>84</v>
      </c>
      <c r="C34" s="23">
        <v>0</v>
      </c>
      <c r="D34" s="23">
        <v>336.05</v>
      </c>
      <c r="E34" s="13"/>
      <c r="F34" s="3"/>
    </row>
    <row r="35" spans="1:6" ht="77.25" customHeight="1" outlineLevel="1" x14ac:dyDescent="0.25">
      <c r="A35" s="6" t="s">
        <v>47</v>
      </c>
      <c r="B35" s="25" t="s">
        <v>48</v>
      </c>
      <c r="C35" s="26">
        <v>271500</v>
      </c>
      <c r="D35" s="26">
        <f>D36+D37+D38</f>
        <v>141170.43000000002</v>
      </c>
      <c r="E35" s="13"/>
      <c r="F35" s="3"/>
    </row>
    <row r="36" spans="1:6" ht="127.5" outlineLevel="2" x14ac:dyDescent="0.25">
      <c r="A36" s="21" t="s">
        <v>69</v>
      </c>
      <c r="B36" s="22" t="s">
        <v>70</v>
      </c>
      <c r="C36" s="23">
        <v>15000</v>
      </c>
      <c r="D36" s="23">
        <v>14047.9</v>
      </c>
      <c r="E36" s="13"/>
      <c r="F36" s="3"/>
    </row>
    <row r="37" spans="1:6" ht="114.75" outlineLevel="2" x14ac:dyDescent="0.25">
      <c r="A37" s="21" t="s">
        <v>71</v>
      </c>
      <c r="B37" s="24" t="s">
        <v>72</v>
      </c>
      <c r="C37" s="23">
        <v>255000</v>
      </c>
      <c r="D37" s="23">
        <v>125173.11</v>
      </c>
      <c r="E37" s="13"/>
      <c r="F37" s="3"/>
    </row>
    <row r="38" spans="1:6" ht="136.5" customHeight="1" outlineLevel="2" x14ac:dyDescent="0.25">
      <c r="A38" s="21" t="s">
        <v>79</v>
      </c>
      <c r="B38" s="24" t="s">
        <v>80</v>
      </c>
      <c r="C38" s="23">
        <v>1500</v>
      </c>
      <c r="D38" s="23">
        <v>1949.42</v>
      </c>
      <c r="E38" s="13"/>
      <c r="F38" s="3"/>
    </row>
    <row r="39" spans="1:6" ht="36.75" customHeight="1" outlineLevel="1" x14ac:dyDescent="0.25">
      <c r="A39" s="6" t="s">
        <v>49</v>
      </c>
      <c r="B39" s="9" t="s">
        <v>50</v>
      </c>
      <c r="C39" s="26">
        <v>36000</v>
      </c>
      <c r="D39" s="26">
        <f>D40</f>
        <v>25285.61</v>
      </c>
      <c r="E39" s="13"/>
      <c r="F39" s="3"/>
    </row>
    <row r="40" spans="1:6" ht="33.75" customHeight="1" outlineLevel="3" x14ac:dyDescent="0.25">
      <c r="A40" s="21" t="s">
        <v>59</v>
      </c>
      <c r="B40" s="24" t="s">
        <v>60</v>
      </c>
      <c r="C40" s="23">
        <v>36000</v>
      </c>
      <c r="D40" s="23">
        <v>25285.61</v>
      </c>
      <c r="E40" s="13"/>
      <c r="F40" s="3"/>
    </row>
    <row r="41" spans="1:6" ht="63" customHeight="1" outlineLevel="3" x14ac:dyDescent="0.25">
      <c r="A41" s="6" t="s">
        <v>87</v>
      </c>
      <c r="B41" s="25" t="s">
        <v>88</v>
      </c>
      <c r="C41" s="26">
        <v>0</v>
      </c>
      <c r="D41" s="26">
        <v>3.87</v>
      </c>
      <c r="E41" s="13"/>
      <c r="F41" s="3"/>
    </row>
    <row r="42" spans="1:6" ht="47.25" customHeight="1" outlineLevel="1" x14ac:dyDescent="0.25">
      <c r="A42" s="6" t="s">
        <v>51</v>
      </c>
      <c r="B42" s="25" t="s">
        <v>52</v>
      </c>
      <c r="C42" s="26">
        <f>C43+C44+C45</f>
        <v>28866</v>
      </c>
      <c r="D42" s="26">
        <f>D43+D44+D45</f>
        <v>30985.67</v>
      </c>
      <c r="E42" s="12">
        <f>E43+E44+E45</f>
        <v>-32634</v>
      </c>
      <c r="F42" s="3"/>
    </row>
    <row r="43" spans="1:6" ht="151.5" customHeight="1" outlineLevel="2" x14ac:dyDescent="0.25">
      <c r="A43" s="21" t="s">
        <v>77</v>
      </c>
      <c r="B43" s="22" t="s">
        <v>78</v>
      </c>
      <c r="C43" s="23">
        <v>1500</v>
      </c>
      <c r="D43" s="23">
        <v>1221.7</v>
      </c>
      <c r="E43" s="13"/>
      <c r="F43" s="3"/>
    </row>
    <row r="44" spans="1:6" ht="90" customHeight="1" outlineLevel="2" x14ac:dyDescent="0.25">
      <c r="A44" s="21" t="s">
        <v>73</v>
      </c>
      <c r="B44" s="24" t="s">
        <v>74</v>
      </c>
      <c r="C44" s="23">
        <v>22366</v>
      </c>
      <c r="D44" s="23">
        <v>15187.09</v>
      </c>
      <c r="E44" s="13" t="s">
        <v>98</v>
      </c>
      <c r="F44" s="3"/>
    </row>
    <row r="45" spans="1:6" ht="89.25" outlineLevel="2" x14ac:dyDescent="0.25">
      <c r="A45" s="21" t="s">
        <v>75</v>
      </c>
      <c r="B45" s="24" t="s">
        <v>76</v>
      </c>
      <c r="C45" s="23">
        <v>5000</v>
      </c>
      <c r="D45" s="23">
        <v>14576.88</v>
      </c>
      <c r="E45" s="13"/>
      <c r="F45" s="3"/>
    </row>
    <row r="46" spans="1:6" ht="34.5" customHeight="1" outlineLevel="1" x14ac:dyDescent="0.25">
      <c r="A46" s="6" t="s">
        <v>53</v>
      </c>
      <c r="B46" s="25" t="s">
        <v>54</v>
      </c>
      <c r="C46" s="26">
        <v>13000</v>
      </c>
      <c r="D46" s="26">
        <v>12335.66</v>
      </c>
      <c r="E46" s="13"/>
      <c r="F46" s="3"/>
    </row>
    <row r="47" spans="1:6" ht="34.5" customHeight="1" outlineLevel="1" x14ac:dyDescent="0.25">
      <c r="A47" s="6" t="s">
        <v>55</v>
      </c>
      <c r="B47" s="25" t="s">
        <v>56</v>
      </c>
      <c r="C47" s="26">
        <v>45634</v>
      </c>
      <c r="D47" s="26">
        <v>44044.66</v>
      </c>
      <c r="E47" s="13" t="s">
        <v>99</v>
      </c>
      <c r="F47" s="3"/>
    </row>
  </sheetData>
  <mergeCells count="2">
    <mergeCell ref="B1:D1"/>
    <mergeCell ref="A2:D2"/>
  </mergeCells>
  <pageMargins left="0.43307086614173229" right="0.15748031496062992" top="0.16" bottom="0.15748031496062992" header="0.16" footer="0.31496062992125984"/>
  <pageSetup paperSize="9" scale="110" orientation="portrait" r:id="rId1"/>
  <headerFooter alignWithMargins="0"/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ДЧБ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rep:2.54.0.80</dc:description>
  <cp:lastModifiedBy>Admin</cp:lastModifiedBy>
  <cp:lastPrinted>2022-10-14T10:37:24Z</cp:lastPrinted>
  <dcterms:created xsi:type="dcterms:W3CDTF">2022-04-14T12:50:02Z</dcterms:created>
  <dcterms:modified xsi:type="dcterms:W3CDTF">2022-10-14T10:37:25Z</dcterms:modified>
</cp:coreProperties>
</file>