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Лист1!$A$3:$H$129</definedName>
  </definedNames>
  <calcPr calcId="145621"/>
</workbook>
</file>

<file path=xl/calcChain.xml><?xml version="1.0" encoding="utf-8"?>
<calcChain xmlns="http://schemas.openxmlformats.org/spreadsheetml/2006/main">
  <c r="F129" i="1" l="1"/>
  <c r="F127" i="1"/>
  <c r="F54" i="1"/>
  <c r="F81" i="1"/>
  <c r="F101" i="1"/>
  <c r="F123" i="1"/>
  <c r="F128" i="1"/>
  <c r="F7" i="1"/>
  <c r="H74" i="1" l="1"/>
  <c r="H76" i="1"/>
  <c r="F10" i="1" l="1"/>
  <c r="F102" i="1" s="1"/>
  <c r="F125" i="1" s="1"/>
</calcChain>
</file>

<file path=xl/sharedStrings.xml><?xml version="1.0" encoding="utf-8"?>
<sst xmlns="http://schemas.openxmlformats.org/spreadsheetml/2006/main" count="436" uniqueCount="192">
  <si>
    <t>Количество контейнеров на площадке</t>
  </si>
  <si>
    <t>Необходимость наличия подъездных путей</t>
  </si>
  <si>
    <t>Примечание</t>
  </si>
  <si>
    <t>Адрес (улица, №дома)</t>
  </si>
  <si>
    <t>требуется</t>
  </si>
  <si>
    <t>Наименование населённого пункта</t>
  </si>
  <si>
    <t>пос. Лесной</t>
  </si>
  <si>
    <t>ул. Набережная</t>
  </si>
  <si>
    <t>2+</t>
  </si>
  <si>
    <t>пос. Мельниково</t>
  </si>
  <si>
    <t>ул. Калининградское шоссе,3</t>
  </si>
  <si>
    <t>ул. Новая</t>
  </si>
  <si>
    <t>ул. Центральная,58</t>
  </si>
  <si>
    <t>3+</t>
  </si>
  <si>
    <t>пос. Муромское</t>
  </si>
  <si>
    <t>ул. Центральная (остановочный павильон)</t>
  </si>
  <si>
    <t>ул. Садовая,27</t>
  </si>
  <si>
    <t>ул. Садовая,4</t>
  </si>
  <si>
    <t xml:space="preserve">ул. Железнодорожная,8 </t>
  </si>
  <si>
    <t>пос. Каменка</t>
  </si>
  <si>
    <t>ул. Каштановая,д.2</t>
  </si>
  <si>
    <t>ул. Заводская,3</t>
  </si>
  <si>
    <t>ул. Дачная, 6</t>
  </si>
  <si>
    <t>пос. Холмы</t>
  </si>
  <si>
    <t xml:space="preserve">ул. Вишневая, 6 </t>
  </si>
  <si>
    <t>ул. Сиреневая,30</t>
  </si>
  <si>
    <t>пос. Моховое</t>
  </si>
  <si>
    <t>пос. Заостровье</t>
  </si>
  <si>
    <t>пос. Александровка</t>
  </si>
  <si>
    <t>пос. Горбатовка</t>
  </si>
  <si>
    <t>пос. Сальское</t>
  </si>
  <si>
    <t>пос. Романово</t>
  </si>
  <si>
    <t>пос. Вербное</t>
  </si>
  <si>
    <t>пос. Луговское</t>
  </si>
  <si>
    <t>пос. Низовка</t>
  </si>
  <si>
    <t>пос. Озерово</t>
  </si>
  <si>
    <t>пос. Краснофлотское</t>
  </si>
  <si>
    <t>пос. Дунаевка</t>
  </si>
  <si>
    <t>пос. Дубровка</t>
  </si>
  <si>
    <t>пос. Зеленый Гай</t>
  </si>
  <si>
    <t>пос. Васильково</t>
  </si>
  <si>
    <t>пос. Коврово</t>
  </si>
  <si>
    <t>ул. Новосельская,10а</t>
  </si>
  <si>
    <t>ул. Садовая-Пионерская</t>
  </si>
  <si>
    <t>ул. Пионерская</t>
  </si>
  <si>
    <t>ул.Березовая</t>
  </si>
  <si>
    <t>ул. Лесопарковая, ул. Солнечная</t>
  </si>
  <si>
    <t>ул. Садовая,11</t>
  </si>
  <si>
    <t>ул. Садовая,15</t>
  </si>
  <si>
    <t>пер. Приозерный,9</t>
  </si>
  <si>
    <t>ул. Центральная, на въезде (д.36)</t>
  </si>
  <si>
    <t>ул. Кольцевая, 9а</t>
  </si>
  <si>
    <t>ул. Центральная, ул. Новая</t>
  </si>
  <si>
    <t>ул. Каштановая,1в</t>
  </si>
  <si>
    <t>1+</t>
  </si>
  <si>
    <t>замена</t>
  </si>
  <si>
    <t>строительство</t>
  </si>
  <si>
    <t xml:space="preserve">строительство </t>
  </si>
  <si>
    <t>ул. Вишневая,36</t>
  </si>
  <si>
    <t>ул. Каменная, 8</t>
  </si>
  <si>
    <t>замена-бетон</t>
  </si>
  <si>
    <t>ул. Зеленая, 17</t>
  </si>
  <si>
    <t>ул. Молодежная, 4</t>
  </si>
  <si>
    <t>ул. Молодежная, 25</t>
  </si>
  <si>
    <t>ул. Озерная,11</t>
  </si>
  <si>
    <t>ул. Озерная, 15</t>
  </si>
  <si>
    <t>ул. Заводская,5</t>
  </si>
  <si>
    <t>пер. Северный,72</t>
  </si>
  <si>
    <t>ул. Школьная, 111</t>
  </si>
  <si>
    <t>пер. Южный,81</t>
  </si>
  <si>
    <t>ул. Лесная</t>
  </si>
  <si>
    <t>пос. Поваровка</t>
  </si>
  <si>
    <t>ул. Озерная, 8</t>
  </si>
  <si>
    <t>ул. Озерная,1</t>
  </si>
  <si>
    <t>ул. Полевая</t>
  </si>
  <si>
    <t>пер. Каштановый (у 2-х этажных домов)</t>
  </si>
  <si>
    <t>ул. Балтийская (за складом)</t>
  </si>
  <si>
    <t>пос. Филино</t>
  </si>
  <si>
    <t>возле арки</t>
  </si>
  <si>
    <t>пос. Красноторовка</t>
  </si>
  <si>
    <t>ул. Школьная (у школы)</t>
  </si>
  <si>
    <t>ул. Школьная,4</t>
  </si>
  <si>
    <t>ул. Школьная,19</t>
  </si>
  <si>
    <t>ул. Центральная,7</t>
  </si>
  <si>
    <t>пос. Грачевка</t>
  </si>
  <si>
    <t>ул. Школьная, (у школы)</t>
  </si>
  <si>
    <t>ул. Центральная (у ИП Финогенова)</t>
  </si>
  <si>
    <t>ул. Садовая</t>
  </si>
  <si>
    <t>ул. Молодежная</t>
  </si>
  <si>
    <t>ул. Молодежная ( за ФАП)</t>
  </si>
  <si>
    <t>ул. Кузнецкая</t>
  </si>
  <si>
    <t>пос. Русское</t>
  </si>
  <si>
    <t>ул. Победы,1</t>
  </si>
  <si>
    <t>ул. Победы,17</t>
  </si>
  <si>
    <t>ул. Победы,14</t>
  </si>
  <si>
    <t>пос. Кленовое</t>
  </si>
  <si>
    <t>пос. Лесенково</t>
  </si>
  <si>
    <t>пос. Охотное</t>
  </si>
  <si>
    <t>пос. Дворики</t>
  </si>
  <si>
    <t>пос. Ольховое</t>
  </si>
  <si>
    <t>пос. Холмогоровка</t>
  </si>
  <si>
    <t>ул. Лесная-ул.Звездная</t>
  </si>
  <si>
    <t>ул. Молодежная, 1а(у детсада)</t>
  </si>
  <si>
    <t>ул. Новостроевская, д.15</t>
  </si>
  <si>
    <t>пос. Дружное</t>
  </si>
  <si>
    <t>ул. Солнечная,д.21</t>
  </si>
  <si>
    <t>пос. Логвино</t>
  </si>
  <si>
    <t>ул. Хуторская</t>
  </si>
  <si>
    <t>пос. Кострово</t>
  </si>
  <si>
    <t>ул. Прохладная,д.2а</t>
  </si>
  <si>
    <t>ул. Солнечная</t>
  </si>
  <si>
    <t>пос. Кумачево</t>
  </si>
  <si>
    <t>ул.Озерная (у кафе "Аист")</t>
  </si>
  <si>
    <t>пос. Переславское</t>
  </si>
  <si>
    <t>ул. Дорожная,9 (у почты)</t>
  </si>
  <si>
    <t>пос. Куликово</t>
  </si>
  <si>
    <t>ул.Озерная, д.5</t>
  </si>
  <si>
    <t>ул. Озерная, д.14</t>
  </si>
  <si>
    <t>пос. Откосово</t>
  </si>
  <si>
    <t>ул. Советская-ул.Зеленая</t>
  </si>
  <si>
    <t>пос. Павлинино</t>
  </si>
  <si>
    <t>ул. Цветочная</t>
  </si>
  <si>
    <t>пос. Колосовка</t>
  </si>
  <si>
    <t>6+</t>
  </si>
  <si>
    <t>5+</t>
  </si>
  <si>
    <t>4+</t>
  </si>
  <si>
    <t>пос. Алексино</t>
  </si>
  <si>
    <t>пос. Широкополье</t>
  </si>
  <si>
    <t xml:space="preserve">пос. Логвино </t>
  </si>
  <si>
    <t>пос. Котельниково</t>
  </si>
  <si>
    <t>пос. Клюквенное</t>
  </si>
  <si>
    <t>требуется, полевая дорога</t>
  </si>
  <si>
    <t>пос. Безымянка</t>
  </si>
  <si>
    <t>кладбище по ул. Московской</t>
  </si>
  <si>
    <t>7+</t>
  </si>
  <si>
    <t>9+</t>
  </si>
  <si>
    <t>пос. Куликово (дальнее)</t>
  </si>
  <si>
    <t>пос. Куликово (ближнее)</t>
  </si>
  <si>
    <t xml:space="preserve">требуется </t>
  </si>
  <si>
    <t>1 кеска</t>
  </si>
  <si>
    <t>ул. Зелёная д.11</t>
  </si>
  <si>
    <t>ТО Переславский</t>
  </si>
  <si>
    <t>ТО Красноторовский</t>
  </si>
  <si>
    <t>Итого по ТО Ковровский</t>
  </si>
  <si>
    <t>Итого по ТО Красноторовский</t>
  </si>
  <si>
    <t>Итого по ТО Переславский</t>
  </si>
  <si>
    <t>ул. Липовая аллея, 10</t>
  </si>
  <si>
    <t>ул. Зеленая, (возле остановочного павильона)</t>
  </si>
  <si>
    <t>№ п/п</t>
  </si>
  <si>
    <t xml:space="preserve">   2+</t>
  </si>
  <si>
    <t>строительство в районе остановки</t>
  </si>
  <si>
    <t>Сметная стоимость на устройство контейнерных площадок, тыс. руб.</t>
  </si>
  <si>
    <t>строительство (перенос на противопол. сторону)</t>
  </si>
  <si>
    <t>Обустройство контейнерных площадок на территориях кладбищ муниципального образования "Зеленоградский муниципальный округ Калининградской области"</t>
  </si>
  <si>
    <t>Сметная стоимость, тыс. рублей</t>
  </si>
  <si>
    <t xml:space="preserve">Итого </t>
  </si>
  <si>
    <t xml:space="preserve">замена </t>
  </si>
  <si>
    <t xml:space="preserve">ул. Офицерская,д.13 </t>
  </si>
  <si>
    <t xml:space="preserve"> пер.Школьный,1</t>
  </si>
  <si>
    <t>д.2</t>
  </si>
  <si>
    <t>на 2 контейнера= 13                                                  на 3 контейнера=2                                                                     на 6 контейнеров=1                                                            на 7 контейнеров=1                                              на 9 контейнеров=1</t>
  </si>
  <si>
    <t xml:space="preserve">площадок-18                                                                                    с общим количеством контейнеров-54 </t>
  </si>
  <si>
    <t>Итого по ТО "Куршская коса"</t>
  </si>
  <si>
    <t>год реализации</t>
  </si>
  <si>
    <t>ул. Молодежная, 21</t>
  </si>
  <si>
    <t>ул. Новая д.18</t>
  </si>
  <si>
    <t>контейнеров -91                                         кеска-3</t>
  </si>
  <si>
    <t>ТО "Куршская Коса"</t>
  </si>
  <si>
    <t>ТО "Ковровский"</t>
  </si>
  <si>
    <t xml:space="preserve">Муниципальная программа                                                                                                                                                                             "Ремонт существующих и строительство новых контейнерных площадок на территории  муниципального образования «Зеленоградский муниципальный  округ Калининградской области» на 2023-2025 годы
и строительство новых контейнерных площадок на территории  муниципального образования «Зеленоградский муниципальный  округ Калининградской области» на 2023 год
</t>
  </si>
  <si>
    <t>контейнеров - 56</t>
  </si>
  <si>
    <t>контейнеров- 2</t>
  </si>
  <si>
    <t>контейнеров- 65</t>
  </si>
  <si>
    <t>ул. Вишневая, 10А</t>
  </si>
  <si>
    <t>ул. Заводская, 1А</t>
  </si>
  <si>
    <t>г. Зеленоградск</t>
  </si>
  <si>
    <t>Итого по г. Зеленоградск</t>
  </si>
  <si>
    <t>ул. Ленина, 20</t>
  </si>
  <si>
    <t>ул. Первомайская, 22</t>
  </si>
  <si>
    <t>3 раздельный сбор</t>
  </si>
  <si>
    <t>4 раздельный сбор</t>
  </si>
  <si>
    <t>2023 год</t>
  </si>
  <si>
    <t>2024 год</t>
  </si>
  <si>
    <t>2025 год</t>
  </si>
  <si>
    <t>тыс. руб.</t>
  </si>
  <si>
    <t>в т.ч. по годам:</t>
  </si>
  <si>
    <t xml:space="preserve">Всего по Программе </t>
  </si>
  <si>
    <t>на 1 конт.=8  шт.
на 2 конт.=32 шт.
на 3 конт.= 38 шт.
на 4 конт.= 3  шт.
на 5 конт.=2 шт.
на 6 конт.=1 шт.
кески=3 шт.</t>
  </si>
  <si>
    <t>2 кески</t>
  </si>
  <si>
    <t>Площадок-87                                                      с общим количеством контейнеров-214                                           кески- 3</t>
  </si>
  <si>
    <t>Площадок - 105
с общим количеством контейнеров - 268
кески - 3</t>
  </si>
  <si>
    <t>Приложение к постановлению главы администрации                           МО "Зеленоградский муниципальный округ Калининградской области"                                                                                                                        от    25    марта 2024 года №1014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</si>
</sst>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i/>
      <sz val="18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0"/>
  <sheetViews>
    <sheetView tabSelected="1" zoomScale="60" zoomScaleNormal="60" workbookViewId="0">
      <selection activeCell="F1" sqref="F1:H1"/>
    </sheetView>
  </sheetViews>
  <sheetFormatPr defaultRowHeight="15" x14ac:dyDescent="0.25"/>
  <cols>
    <col min="1" max="1" width="10.85546875" style="12" customWidth="1"/>
    <col min="2" max="2" width="34.85546875" style="12" customWidth="1"/>
    <col min="3" max="3" width="45.7109375" style="12" customWidth="1"/>
    <col min="4" max="4" width="21" style="12" customWidth="1"/>
    <col min="5" max="5" width="27" style="12" customWidth="1"/>
    <col min="6" max="6" width="41" style="15" customWidth="1"/>
    <col min="7" max="7" width="23" style="12" customWidth="1"/>
    <col min="8" max="8" width="27.140625" style="12" customWidth="1"/>
    <col min="9" max="16384" width="9.140625" style="12"/>
  </cols>
  <sheetData>
    <row r="1" spans="1:8" ht="98.25" customHeight="1" x14ac:dyDescent="0.25">
      <c r="F1" s="23" t="s">
        <v>191</v>
      </c>
      <c r="G1" s="23"/>
      <c r="H1" s="24"/>
    </row>
    <row r="2" spans="1:8" ht="80.25" customHeight="1" x14ac:dyDescent="0.25">
      <c r="A2" s="27" t="s">
        <v>169</v>
      </c>
      <c r="B2" s="27"/>
      <c r="C2" s="27"/>
      <c r="D2" s="27"/>
      <c r="E2" s="27"/>
      <c r="F2" s="27"/>
      <c r="G2" s="27"/>
      <c r="H2" s="27"/>
    </row>
    <row r="3" spans="1:8" ht="81" customHeight="1" x14ac:dyDescent="0.25">
      <c r="A3" s="1" t="s">
        <v>148</v>
      </c>
      <c r="B3" s="1" t="s">
        <v>5</v>
      </c>
      <c r="C3" s="1" t="s">
        <v>3</v>
      </c>
      <c r="D3" s="1" t="s">
        <v>0</v>
      </c>
      <c r="E3" s="1" t="s">
        <v>1</v>
      </c>
      <c r="F3" s="2" t="s">
        <v>151</v>
      </c>
      <c r="G3" s="1" t="s">
        <v>163</v>
      </c>
      <c r="H3" s="1" t="s">
        <v>2</v>
      </c>
    </row>
    <row r="4" spans="1:8" ht="22.5" x14ac:dyDescent="0.25">
      <c r="A4" s="25" t="s">
        <v>175</v>
      </c>
      <c r="B4" s="25"/>
      <c r="C4" s="25"/>
      <c r="D4" s="25"/>
      <c r="E4" s="25"/>
      <c r="F4" s="25"/>
      <c r="G4" s="25"/>
      <c r="H4" s="25"/>
    </row>
    <row r="5" spans="1:8" ht="69.75" x14ac:dyDescent="0.25">
      <c r="A5" s="1">
        <v>1</v>
      </c>
      <c r="B5" s="1" t="s">
        <v>175</v>
      </c>
      <c r="C5" s="1" t="s">
        <v>177</v>
      </c>
      <c r="D5" s="1" t="s">
        <v>179</v>
      </c>
      <c r="E5" s="1"/>
      <c r="F5" s="29">
        <v>1378</v>
      </c>
      <c r="G5" s="1">
        <v>2024</v>
      </c>
      <c r="H5" s="1"/>
    </row>
    <row r="6" spans="1:8" ht="69.75" x14ac:dyDescent="0.25">
      <c r="A6" s="1">
        <v>2</v>
      </c>
      <c r="B6" s="1"/>
      <c r="C6" s="1" t="s">
        <v>178</v>
      </c>
      <c r="D6" s="1" t="s">
        <v>180</v>
      </c>
      <c r="E6" s="1"/>
      <c r="F6" s="29"/>
      <c r="G6" s="1">
        <v>2024</v>
      </c>
      <c r="H6" s="1"/>
    </row>
    <row r="7" spans="1:8" ht="22.5" x14ac:dyDescent="0.25">
      <c r="A7" s="3"/>
      <c r="B7" s="3"/>
      <c r="C7" s="3" t="s">
        <v>176</v>
      </c>
      <c r="D7" s="3">
        <v>7</v>
      </c>
      <c r="E7" s="3"/>
      <c r="F7" s="4">
        <f>SUM(F5)</f>
        <v>1378</v>
      </c>
      <c r="G7" s="3"/>
      <c r="H7" s="3"/>
    </row>
    <row r="8" spans="1:8" ht="27" x14ac:dyDescent="0.25">
      <c r="A8" s="27" t="s">
        <v>167</v>
      </c>
      <c r="B8" s="27"/>
      <c r="C8" s="27"/>
      <c r="D8" s="27"/>
      <c r="E8" s="27"/>
      <c r="F8" s="27"/>
      <c r="G8" s="27"/>
      <c r="H8" s="27"/>
    </row>
    <row r="9" spans="1:8" ht="41.25" customHeight="1" x14ac:dyDescent="0.25">
      <c r="A9" s="1">
        <v>1</v>
      </c>
      <c r="B9" s="1" t="s">
        <v>6</v>
      </c>
      <c r="C9" s="1" t="s">
        <v>7</v>
      </c>
      <c r="D9" s="1" t="s">
        <v>8</v>
      </c>
      <c r="E9" s="1" t="s">
        <v>4</v>
      </c>
      <c r="F9" s="2">
        <v>99.05</v>
      </c>
      <c r="G9" s="1">
        <v>2023</v>
      </c>
      <c r="H9" s="1" t="s">
        <v>56</v>
      </c>
    </row>
    <row r="10" spans="1:8" ht="60" customHeight="1" x14ac:dyDescent="0.25">
      <c r="A10" s="3"/>
      <c r="B10" s="3"/>
      <c r="C10" s="3" t="s">
        <v>162</v>
      </c>
      <c r="D10" s="3" t="s">
        <v>171</v>
      </c>
      <c r="E10" s="3"/>
      <c r="F10" s="4">
        <f>SUM(F9:F9)</f>
        <v>99.05</v>
      </c>
      <c r="G10" s="3"/>
      <c r="H10" s="3"/>
    </row>
    <row r="11" spans="1:8" ht="23.25" x14ac:dyDescent="0.25">
      <c r="A11" s="28" t="s">
        <v>168</v>
      </c>
      <c r="B11" s="28"/>
      <c r="C11" s="28"/>
      <c r="D11" s="28"/>
      <c r="E11" s="28"/>
      <c r="F11" s="28"/>
      <c r="G11" s="28"/>
      <c r="H11" s="28"/>
    </row>
    <row r="12" spans="1:8" ht="23.25" x14ac:dyDescent="0.25">
      <c r="A12" s="1">
        <v>1</v>
      </c>
      <c r="B12" s="1" t="s">
        <v>28</v>
      </c>
      <c r="C12" s="1" t="s">
        <v>44</v>
      </c>
      <c r="D12" s="1" t="s">
        <v>13</v>
      </c>
      <c r="E12" s="1"/>
      <c r="F12" s="2">
        <v>123.06</v>
      </c>
      <c r="G12" s="1">
        <v>2023</v>
      </c>
      <c r="H12" s="1" t="s">
        <v>55</v>
      </c>
    </row>
    <row r="13" spans="1:8" ht="23.25" x14ac:dyDescent="0.25">
      <c r="A13" s="1">
        <v>2</v>
      </c>
      <c r="B13" s="1" t="s">
        <v>26</v>
      </c>
      <c r="C13" s="1" t="s">
        <v>42</v>
      </c>
      <c r="D13" s="1" t="s">
        <v>13</v>
      </c>
      <c r="E13" s="1" t="s">
        <v>4</v>
      </c>
      <c r="F13" s="2">
        <v>123.06</v>
      </c>
      <c r="G13" s="1">
        <v>2025</v>
      </c>
      <c r="H13" s="1" t="s">
        <v>55</v>
      </c>
    </row>
    <row r="14" spans="1:8" ht="68.25" customHeight="1" x14ac:dyDescent="0.25">
      <c r="A14" s="1">
        <v>3</v>
      </c>
      <c r="B14" s="1" t="s">
        <v>9</v>
      </c>
      <c r="C14" s="1" t="s">
        <v>10</v>
      </c>
      <c r="D14" s="1" t="s">
        <v>13</v>
      </c>
      <c r="E14" s="1"/>
      <c r="F14" s="2">
        <v>123.06</v>
      </c>
      <c r="G14" s="1">
        <v>2023</v>
      </c>
      <c r="H14" s="1" t="s">
        <v>55</v>
      </c>
    </row>
    <row r="15" spans="1:8" ht="23.25" x14ac:dyDescent="0.25">
      <c r="A15" s="1">
        <v>4</v>
      </c>
      <c r="B15" s="1"/>
      <c r="C15" s="1" t="s">
        <v>11</v>
      </c>
      <c r="D15" s="1" t="s">
        <v>13</v>
      </c>
      <c r="E15" s="1"/>
      <c r="F15" s="2">
        <v>123.06</v>
      </c>
      <c r="G15" s="1">
        <v>2025</v>
      </c>
      <c r="H15" s="1" t="s">
        <v>55</v>
      </c>
    </row>
    <row r="16" spans="1:8" ht="37.5" customHeight="1" x14ac:dyDescent="0.25">
      <c r="A16" s="1">
        <v>5</v>
      </c>
      <c r="B16" s="1"/>
      <c r="C16" s="1" t="s">
        <v>12</v>
      </c>
      <c r="D16" s="1" t="s">
        <v>8</v>
      </c>
      <c r="E16" s="1" t="s">
        <v>4</v>
      </c>
      <c r="F16" s="2">
        <v>99.05</v>
      </c>
      <c r="G16" s="1">
        <v>2025</v>
      </c>
      <c r="H16" s="1" t="s">
        <v>55</v>
      </c>
    </row>
    <row r="17" spans="1:8" ht="86.25" customHeight="1" x14ac:dyDescent="0.25">
      <c r="A17" s="1">
        <v>6</v>
      </c>
      <c r="B17" s="1" t="s">
        <v>14</v>
      </c>
      <c r="C17" s="1" t="s">
        <v>15</v>
      </c>
      <c r="D17" s="1" t="s">
        <v>54</v>
      </c>
      <c r="E17" s="1"/>
      <c r="F17" s="2">
        <v>73.73</v>
      </c>
      <c r="G17" s="1">
        <v>2025</v>
      </c>
      <c r="H17" s="1" t="s">
        <v>56</v>
      </c>
    </row>
    <row r="18" spans="1:8" ht="23.25" x14ac:dyDescent="0.25">
      <c r="A18" s="1">
        <v>7</v>
      </c>
      <c r="B18" s="1"/>
      <c r="C18" s="1" t="s">
        <v>16</v>
      </c>
      <c r="D18" s="1" t="s">
        <v>13</v>
      </c>
      <c r="E18" s="1"/>
      <c r="F18" s="2">
        <v>123.06</v>
      </c>
      <c r="G18" s="1">
        <v>2025</v>
      </c>
      <c r="H18" s="1" t="s">
        <v>55</v>
      </c>
    </row>
    <row r="19" spans="1:8" ht="23.25" x14ac:dyDescent="0.25">
      <c r="A19" s="1">
        <v>8</v>
      </c>
      <c r="B19" s="1"/>
      <c r="C19" s="1" t="s">
        <v>17</v>
      </c>
      <c r="D19" s="1" t="s">
        <v>8</v>
      </c>
      <c r="E19" s="1" t="s">
        <v>4</v>
      </c>
      <c r="F19" s="2">
        <v>99.05</v>
      </c>
      <c r="G19" s="1">
        <v>2025</v>
      </c>
      <c r="H19" s="1" t="s">
        <v>55</v>
      </c>
    </row>
    <row r="20" spans="1:8" ht="54.75" customHeight="1" x14ac:dyDescent="0.25">
      <c r="A20" s="1">
        <v>9</v>
      </c>
      <c r="B20" s="1"/>
      <c r="C20" s="1" t="s">
        <v>18</v>
      </c>
      <c r="D20" s="1" t="s">
        <v>8</v>
      </c>
      <c r="E20" s="1"/>
      <c r="F20" s="2">
        <v>99.05</v>
      </c>
      <c r="G20" s="1">
        <v>2025</v>
      </c>
      <c r="H20" s="1" t="s">
        <v>56</v>
      </c>
    </row>
    <row r="21" spans="1:8" ht="35.25" customHeight="1" x14ac:dyDescent="0.25">
      <c r="A21" s="1">
        <v>10</v>
      </c>
      <c r="B21" s="1"/>
      <c r="C21" s="1" t="s">
        <v>20</v>
      </c>
      <c r="D21" s="1" t="s">
        <v>8</v>
      </c>
      <c r="E21" s="1"/>
      <c r="F21" s="2">
        <v>99.05</v>
      </c>
      <c r="G21" s="1">
        <v>2025</v>
      </c>
      <c r="H21" s="1" t="s">
        <v>56</v>
      </c>
    </row>
    <row r="22" spans="1:8" ht="39" customHeight="1" x14ac:dyDescent="0.25">
      <c r="A22" s="1">
        <v>11</v>
      </c>
      <c r="B22" s="1" t="s">
        <v>19</v>
      </c>
      <c r="C22" s="1" t="s">
        <v>21</v>
      </c>
      <c r="D22" s="1" t="s">
        <v>13</v>
      </c>
      <c r="E22" s="1"/>
      <c r="F22" s="2">
        <v>123.06</v>
      </c>
      <c r="G22" s="1">
        <v>2025</v>
      </c>
      <c r="H22" s="1" t="s">
        <v>55</v>
      </c>
    </row>
    <row r="23" spans="1:8" ht="42" customHeight="1" x14ac:dyDescent="0.25">
      <c r="A23" s="1">
        <v>12</v>
      </c>
      <c r="B23" s="1"/>
      <c r="C23" s="1" t="s">
        <v>22</v>
      </c>
      <c r="D23" s="1" t="s">
        <v>54</v>
      </c>
      <c r="E23" s="1" t="s">
        <v>4</v>
      </c>
      <c r="F23" s="2">
        <v>73.73</v>
      </c>
      <c r="G23" s="1">
        <v>2025</v>
      </c>
      <c r="H23" s="1" t="s">
        <v>56</v>
      </c>
    </row>
    <row r="24" spans="1:8" ht="30.75" customHeight="1" x14ac:dyDescent="0.25">
      <c r="A24" s="1">
        <v>13</v>
      </c>
      <c r="B24" s="1" t="s">
        <v>23</v>
      </c>
      <c r="C24" s="1" t="s">
        <v>24</v>
      </c>
      <c r="D24" s="1" t="s">
        <v>13</v>
      </c>
      <c r="E24" s="1"/>
      <c r="F24" s="2">
        <v>123.06</v>
      </c>
      <c r="G24" s="1">
        <v>2025</v>
      </c>
      <c r="H24" s="1" t="s">
        <v>55</v>
      </c>
    </row>
    <row r="25" spans="1:8" ht="37.5" customHeight="1" x14ac:dyDescent="0.25">
      <c r="A25" s="1">
        <v>14</v>
      </c>
      <c r="B25" s="1"/>
      <c r="C25" s="1" t="s">
        <v>25</v>
      </c>
      <c r="D25" s="1" t="s">
        <v>13</v>
      </c>
      <c r="E25" s="1"/>
      <c r="F25" s="2">
        <v>123.06</v>
      </c>
      <c r="G25" s="1">
        <v>2025</v>
      </c>
      <c r="H25" s="1" t="s">
        <v>55</v>
      </c>
    </row>
    <row r="26" spans="1:8" ht="23.25" x14ac:dyDescent="0.25">
      <c r="A26" s="1">
        <v>15</v>
      </c>
      <c r="B26" s="1" t="s">
        <v>27</v>
      </c>
      <c r="C26" s="1" t="s">
        <v>43</v>
      </c>
      <c r="D26" s="1" t="s">
        <v>188</v>
      </c>
      <c r="E26" s="1" t="s">
        <v>4</v>
      </c>
      <c r="F26" s="2">
        <v>247.2</v>
      </c>
      <c r="G26" s="1">
        <v>2024</v>
      </c>
      <c r="H26" s="1" t="s">
        <v>55</v>
      </c>
    </row>
    <row r="27" spans="1:8" ht="33.75" customHeight="1" x14ac:dyDescent="0.25">
      <c r="A27" s="1">
        <v>16</v>
      </c>
      <c r="B27" s="1" t="s">
        <v>29</v>
      </c>
      <c r="C27" s="1" t="s">
        <v>45</v>
      </c>
      <c r="D27" s="1" t="s">
        <v>13</v>
      </c>
      <c r="E27" s="1" t="s">
        <v>4</v>
      </c>
      <c r="F27" s="2">
        <v>123.06</v>
      </c>
      <c r="G27" s="1">
        <v>2025</v>
      </c>
      <c r="H27" s="1" t="s">
        <v>56</v>
      </c>
    </row>
    <row r="28" spans="1:8" ht="48" customHeight="1" x14ac:dyDescent="0.25">
      <c r="A28" s="1">
        <v>17</v>
      </c>
      <c r="B28" s="1"/>
      <c r="C28" s="1" t="s">
        <v>46</v>
      </c>
      <c r="D28" s="1" t="s">
        <v>13</v>
      </c>
      <c r="E28" s="1"/>
      <c r="F28" s="2">
        <v>123.06</v>
      </c>
      <c r="G28" s="1">
        <v>2025</v>
      </c>
      <c r="H28" s="1" t="s">
        <v>56</v>
      </c>
    </row>
    <row r="29" spans="1:8" ht="45" customHeight="1" x14ac:dyDescent="0.25">
      <c r="A29" s="1">
        <v>18</v>
      </c>
      <c r="B29" s="1" t="s">
        <v>30</v>
      </c>
      <c r="C29" s="1" t="s">
        <v>47</v>
      </c>
      <c r="D29" s="1" t="s">
        <v>54</v>
      </c>
      <c r="E29" s="1"/>
      <c r="F29" s="2">
        <v>73.73</v>
      </c>
      <c r="G29" s="1">
        <v>2025</v>
      </c>
      <c r="H29" s="1" t="s">
        <v>152</v>
      </c>
    </row>
    <row r="30" spans="1:8" ht="23.25" x14ac:dyDescent="0.25">
      <c r="A30" s="1">
        <v>19</v>
      </c>
      <c r="B30" s="1"/>
      <c r="C30" s="1" t="s">
        <v>48</v>
      </c>
      <c r="D30" s="1" t="s">
        <v>54</v>
      </c>
      <c r="E30" s="1"/>
      <c r="F30" s="2">
        <v>73.73</v>
      </c>
      <c r="G30" s="1">
        <v>2025</v>
      </c>
      <c r="H30" s="1" t="s">
        <v>55</v>
      </c>
    </row>
    <row r="31" spans="1:8" ht="23.25" x14ac:dyDescent="0.25">
      <c r="A31" s="1">
        <v>20</v>
      </c>
      <c r="B31" s="1" t="s">
        <v>31</v>
      </c>
      <c r="C31" s="1" t="s">
        <v>49</v>
      </c>
      <c r="D31" s="1" t="s">
        <v>54</v>
      </c>
      <c r="E31" s="1" t="s">
        <v>4</v>
      </c>
      <c r="F31" s="2">
        <v>73.73</v>
      </c>
      <c r="G31" s="1">
        <v>2025</v>
      </c>
      <c r="H31" s="1" t="s">
        <v>56</v>
      </c>
    </row>
    <row r="32" spans="1:8" ht="23.25" x14ac:dyDescent="0.25">
      <c r="A32" s="1">
        <v>21</v>
      </c>
      <c r="B32" s="1" t="s">
        <v>32</v>
      </c>
      <c r="C32" s="1" t="s">
        <v>159</v>
      </c>
      <c r="D32" s="1" t="s">
        <v>8</v>
      </c>
      <c r="E32" s="1"/>
      <c r="F32" s="2">
        <v>99.05</v>
      </c>
      <c r="G32" s="1">
        <v>2025</v>
      </c>
      <c r="H32" s="1" t="s">
        <v>55</v>
      </c>
    </row>
    <row r="33" spans="1:8" ht="57.75" customHeight="1" x14ac:dyDescent="0.25">
      <c r="A33" s="1">
        <v>22</v>
      </c>
      <c r="B33" s="1" t="s">
        <v>33</v>
      </c>
      <c r="C33" s="1" t="s">
        <v>50</v>
      </c>
      <c r="D33" s="1" t="s">
        <v>13</v>
      </c>
      <c r="E33" s="1"/>
      <c r="F33" s="2">
        <v>123.06</v>
      </c>
      <c r="G33" s="1">
        <v>2025</v>
      </c>
      <c r="H33" s="1" t="s">
        <v>55</v>
      </c>
    </row>
    <row r="34" spans="1:8" ht="37.5" customHeight="1" x14ac:dyDescent="0.25">
      <c r="A34" s="1">
        <v>23</v>
      </c>
      <c r="B34" s="1"/>
      <c r="C34" s="1" t="s">
        <v>51</v>
      </c>
      <c r="D34" s="1" t="s">
        <v>13</v>
      </c>
      <c r="E34" s="1" t="s">
        <v>4</v>
      </c>
      <c r="F34" s="2">
        <v>123.06</v>
      </c>
      <c r="G34" s="1">
        <v>2025</v>
      </c>
      <c r="H34" s="1" t="s">
        <v>55</v>
      </c>
    </row>
    <row r="35" spans="1:8" ht="47.25" customHeight="1" x14ac:dyDescent="0.25">
      <c r="A35" s="1">
        <v>24</v>
      </c>
      <c r="B35" s="1"/>
      <c r="C35" s="1" t="s">
        <v>52</v>
      </c>
      <c r="D35" s="1" t="s">
        <v>13</v>
      </c>
      <c r="E35" s="1"/>
      <c r="F35" s="2">
        <v>123.06</v>
      </c>
      <c r="G35" s="1">
        <v>2025</v>
      </c>
      <c r="H35" s="1" t="s">
        <v>55</v>
      </c>
    </row>
    <row r="36" spans="1:8" ht="38.25" customHeight="1" x14ac:dyDescent="0.25">
      <c r="A36" s="1">
        <v>25</v>
      </c>
      <c r="B36" s="1" t="s">
        <v>34</v>
      </c>
      <c r="C36" s="1" t="s">
        <v>53</v>
      </c>
      <c r="D36" s="1" t="s">
        <v>8</v>
      </c>
      <c r="E36" s="1" t="s">
        <v>4</v>
      </c>
      <c r="F36" s="2">
        <v>99.05</v>
      </c>
      <c r="G36" s="1">
        <v>2025</v>
      </c>
      <c r="H36" s="1" t="s">
        <v>55</v>
      </c>
    </row>
    <row r="37" spans="1:8" ht="27" customHeight="1" x14ac:dyDescent="0.25">
      <c r="A37" s="1">
        <v>26</v>
      </c>
      <c r="B37" s="1"/>
      <c r="C37" s="1" t="s">
        <v>146</v>
      </c>
      <c r="D37" s="1" t="s">
        <v>54</v>
      </c>
      <c r="E37" s="1" t="s">
        <v>4</v>
      </c>
      <c r="F37" s="2">
        <v>73.73</v>
      </c>
      <c r="G37" s="1">
        <v>2025</v>
      </c>
      <c r="H37" s="1" t="s">
        <v>56</v>
      </c>
    </row>
    <row r="38" spans="1:8" ht="46.5" customHeight="1" x14ac:dyDescent="0.25">
      <c r="A38" s="1">
        <v>27</v>
      </c>
      <c r="B38" s="1" t="s">
        <v>35</v>
      </c>
      <c r="C38" s="1"/>
      <c r="D38" s="1" t="s">
        <v>149</v>
      </c>
      <c r="E38" s="1" t="s">
        <v>4</v>
      </c>
      <c r="F38" s="2">
        <v>99.05</v>
      </c>
      <c r="G38" s="1">
        <v>2025</v>
      </c>
      <c r="H38" s="1" t="s">
        <v>150</v>
      </c>
    </row>
    <row r="39" spans="1:8" ht="51.75" customHeight="1" x14ac:dyDescent="0.25">
      <c r="A39" s="1">
        <v>28</v>
      </c>
      <c r="B39" s="1" t="s">
        <v>36</v>
      </c>
      <c r="C39" s="1" t="s">
        <v>173</v>
      </c>
      <c r="D39" s="1" t="s">
        <v>8</v>
      </c>
      <c r="E39" s="1"/>
      <c r="F39" s="2">
        <v>99.05</v>
      </c>
      <c r="G39" s="1">
        <v>2024</v>
      </c>
      <c r="H39" s="1" t="s">
        <v>57</v>
      </c>
    </row>
    <row r="40" spans="1:8" ht="40.5" customHeight="1" x14ac:dyDescent="0.25">
      <c r="A40" s="1">
        <v>29</v>
      </c>
      <c r="B40" s="1"/>
      <c r="C40" s="1" t="s">
        <v>58</v>
      </c>
      <c r="D40" s="1" t="s">
        <v>13</v>
      </c>
      <c r="E40" s="1"/>
      <c r="F40" s="2">
        <v>123.06</v>
      </c>
      <c r="G40" s="1">
        <v>2023</v>
      </c>
      <c r="H40" s="1" t="s">
        <v>56</v>
      </c>
    </row>
    <row r="41" spans="1:8" ht="43.5" customHeight="1" x14ac:dyDescent="0.25">
      <c r="A41" s="1">
        <v>30</v>
      </c>
      <c r="B41" s="1" t="s">
        <v>37</v>
      </c>
      <c r="C41" s="1" t="s">
        <v>59</v>
      </c>
      <c r="D41" s="1" t="s">
        <v>8</v>
      </c>
      <c r="E41" s="1" t="s">
        <v>4</v>
      </c>
      <c r="F41" s="2">
        <v>99.05</v>
      </c>
      <c r="G41" s="1">
        <v>2025</v>
      </c>
      <c r="H41" s="1" t="s">
        <v>55</v>
      </c>
    </row>
    <row r="42" spans="1:8" ht="87.75" customHeight="1" x14ac:dyDescent="0.25">
      <c r="A42" s="1">
        <v>31</v>
      </c>
      <c r="B42" s="1" t="s">
        <v>38</v>
      </c>
      <c r="C42" s="1" t="s">
        <v>147</v>
      </c>
      <c r="D42" s="1" t="s">
        <v>8</v>
      </c>
      <c r="E42" s="1" t="s">
        <v>4</v>
      </c>
      <c r="F42" s="2">
        <v>99.05</v>
      </c>
      <c r="G42" s="1">
        <v>2025</v>
      </c>
      <c r="H42" s="1" t="s">
        <v>55</v>
      </c>
    </row>
    <row r="43" spans="1:8" ht="35.25" customHeight="1" x14ac:dyDescent="0.25">
      <c r="A43" s="1">
        <v>32</v>
      </c>
      <c r="B43" s="1"/>
      <c r="C43" s="1" t="s">
        <v>61</v>
      </c>
      <c r="D43" s="1" t="s">
        <v>13</v>
      </c>
      <c r="E43" s="1" t="s">
        <v>4</v>
      </c>
      <c r="F43" s="2">
        <v>123.06</v>
      </c>
      <c r="G43" s="1">
        <v>2025</v>
      </c>
      <c r="H43" s="1" t="s">
        <v>55</v>
      </c>
    </row>
    <row r="44" spans="1:8" ht="42.75" customHeight="1" x14ac:dyDescent="0.25">
      <c r="A44" s="1">
        <v>33</v>
      </c>
      <c r="B44" s="1" t="s">
        <v>39</v>
      </c>
      <c r="C44" s="1" t="s">
        <v>62</v>
      </c>
      <c r="D44" s="1" t="s">
        <v>54</v>
      </c>
      <c r="E44" s="1"/>
      <c r="F44" s="2">
        <v>73.73</v>
      </c>
      <c r="G44" s="1">
        <v>2025</v>
      </c>
      <c r="H44" s="1" t="s">
        <v>56</v>
      </c>
    </row>
    <row r="45" spans="1:8" ht="46.5" customHeight="1" x14ac:dyDescent="0.25">
      <c r="A45" s="1">
        <v>34</v>
      </c>
      <c r="B45" s="1"/>
      <c r="C45" s="1" t="s">
        <v>63</v>
      </c>
      <c r="D45" s="1" t="s">
        <v>13</v>
      </c>
      <c r="E45" s="1" t="s">
        <v>4</v>
      </c>
      <c r="F45" s="2">
        <v>123.06</v>
      </c>
      <c r="G45" s="1">
        <v>2025</v>
      </c>
      <c r="H45" s="1" t="s">
        <v>55</v>
      </c>
    </row>
    <row r="46" spans="1:8" ht="33.75" customHeight="1" x14ac:dyDescent="0.25">
      <c r="A46" s="1">
        <v>35</v>
      </c>
      <c r="B46" s="1" t="s">
        <v>40</v>
      </c>
      <c r="C46" s="1" t="s">
        <v>64</v>
      </c>
      <c r="D46" s="1" t="s">
        <v>8</v>
      </c>
      <c r="E46" s="1"/>
      <c r="F46" s="2">
        <v>99.05</v>
      </c>
      <c r="G46" s="1">
        <v>2025</v>
      </c>
      <c r="H46" s="1" t="s">
        <v>56</v>
      </c>
    </row>
    <row r="47" spans="1:8" ht="37.5" customHeight="1" x14ac:dyDescent="0.25">
      <c r="A47" s="1">
        <v>36</v>
      </c>
      <c r="B47" s="1"/>
      <c r="C47" s="1" t="s">
        <v>65</v>
      </c>
      <c r="D47" s="1" t="s">
        <v>8</v>
      </c>
      <c r="E47" s="1"/>
      <c r="F47" s="2">
        <v>99.05</v>
      </c>
      <c r="G47" s="1">
        <v>2025</v>
      </c>
      <c r="H47" s="1" t="s">
        <v>55</v>
      </c>
    </row>
    <row r="48" spans="1:8" ht="43.5" customHeight="1" x14ac:dyDescent="0.25">
      <c r="A48" s="1">
        <v>37</v>
      </c>
      <c r="B48" s="1" t="s">
        <v>41</v>
      </c>
      <c r="C48" s="1" t="s">
        <v>66</v>
      </c>
      <c r="D48" s="1" t="s">
        <v>8</v>
      </c>
      <c r="E48" s="1" t="s">
        <v>4</v>
      </c>
      <c r="F48" s="2">
        <v>99.05</v>
      </c>
      <c r="G48" s="1">
        <v>2025</v>
      </c>
      <c r="H48" s="1" t="s">
        <v>55</v>
      </c>
    </row>
    <row r="49" spans="1:8" ht="36.75" customHeight="1" x14ac:dyDescent="0.25">
      <c r="A49" s="1">
        <v>38</v>
      </c>
      <c r="B49" s="1"/>
      <c r="C49" s="1" t="s">
        <v>174</v>
      </c>
      <c r="D49" s="1" t="s">
        <v>13</v>
      </c>
      <c r="E49" s="1" t="s">
        <v>4</v>
      </c>
      <c r="F49" s="2">
        <v>123.06</v>
      </c>
      <c r="G49" s="1">
        <v>2024</v>
      </c>
      <c r="H49" s="1" t="s">
        <v>56</v>
      </c>
    </row>
    <row r="50" spans="1:8" ht="29.25" customHeight="1" x14ac:dyDescent="0.25">
      <c r="A50" s="1">
        <v>39</v>
      </c>
      <c r="B50" s="1"/>
      <c r="C50" s="1" t="s">
        <v>67</v>
      </c>
      <c r="D50" s="1" t="s">
        <v>8</v>
      </c>
      <c r="E50" s="1" t="s">
        <v>4</v>
      </c>
      <c r="F50" s="2">
        <v>99.05</v>
      </c>
      <c r="G50" s="1">
        <v>2025</v>
      </c>
      <c r="H50" s="1" t="s">
        <v>55</v>
      </c>
    </row>
    <row r="51" spans="1:8" ht="27" customHeight="1" x14ac:dyDescent="0.25">
      <c r="A51" s="1">
        <v>40</v>
      </c>
      <c r="B51" s="1"/>
      <c r="C51" s="1" t="s">
        <v>68</v>
      </c>
      <c r="D51" s="1" t="s">
        <v>139</v>
      </c>
      <c r="E51" s="1"/>
      <c r="F51" s="2">
        <v>123.06</v>
      </c>
      <c r="G51" s="1">
        <v>2024</v>
      </c>
      <c r="H51" s="1" t="s">
        <v>60</v>
      </c>
    </row>
    <row r="52" spans="1:8" ht="30.75" customHeight="1" x14ac:dyDescent="0.25">
      <c r="A52" s="1">
        <v>41</v>
      </c>
      <c r="B52" s="1"/>
      <c r="C52" s="1" t="s">
        <v>69</v>
      </c>
      <c r="D52" s="1" t="s">
        <v>8</v>
      </c>
      <c r="E52" s="1" t="s">
        <v>4</v>
      </c>
      <c r="F52" s="2">
        <v>99.05</v>
      </c>
      <c r="G52" s="1">
        <v>2025</v>
      </c>
      <c r="H52" s="1" t="s">
        <v>55</v>
      </c>
    </row>
    <row r="53" spans="1:8" ht="37.5" customHeight="1" x14ac:dyDescent="0.25">
      <c r="A53" s="1">
        <v>42</v>
      </c>
      <c r="B53" s="1"/>
      <c r="C53" s="1" t="s">
        <v>70</v>
      </c>
      <c r="D53" s="1" t="s">
        <v>13</v>
      </c>
      <c r="E53" s="1" t="s">
        <v>4</v>
      </c>
      <c r="F53" s="2">
        <v>123.06</v>
      </c>
      <c r="G53" s="1">
        <v>2025</v>
      </c>
      <c r="H53" s="1" t="s">
        <v>56</v>
      </c>
    </row>
    <row r="54" spans="1:8" ht="69.75" x14ac:dyDescent="0.25">
      <c r="A54" s="5"/>
      <c r="B54" s="6"/>
      <c r="C54" s="6" t="s">
        <v>143</v>
      </c>
      <c r="D54" s="1" t="s">
        <v>166</v>
      </c>
      <c r="E54" s="6"/>
      <c r="F54" s="7">
        <f>SUM(F12:F53)</f>
        <v>4587.2000000000025</v>
      </c>
      <c r="G54" s="6"/>
      <c r="H54" s="6"/>
    </row>
    <row r="55" spans="1:8" ht="27" x14ac:dyDescent="0.25">
      <c r="A55" s="27" t="s">
        <v>142</v>
      </c>
      <c r="B55" s="27"/>
      <c r="C55" s="27"/>
      <c r="D55" s="27"/>
      <c r="E55" s="27"/>
      <c r="F55" s="27"/>
      <c r="G55" s="27"/>
      <c r="H55" s="27"/>
    </row>
    <row r="56" spans="1:8" ht="23.25" x14ac:dyDescent="0.25">
      <c r="A56" s="1">
        <v>1</v>
      </c>
      <c r="B56" s="1" t="s">
        <v>71</v>
      </c>
      <c r="C56" s="1" t="s">
        <v>72</v>
      </c>
      <c r="D56" s="1" t="s">
        <v>13</v>
      </c>
      <c r="E56" s="1"/>
      <c r="F56" s="2">
        <v>123.06</v>
      </c>
      <c r="G56" s="1">
        <v>2023</v>
      </c>
      <c r="H56" s="1" t="s">
        <v>56</v>
      </c>
    </row>
    <row r="57" spans="1:8" ht="23.25" x14ac:dyDescent="0.25">
      <c r="A57" s="1">
        <v>2</v>
      </c>
      <c r="B57" s="1"/>
      <c r="C57" s="1" t="s">
        <v>73</v>
      </c>
      <c r="D57" s="1" t="s">
        <v>8</v>
      </c>
      <c r="E57" s="1"/>
      <c r="F57" s="2">
        <v>99.05</v>
      </c>
      <c r="G57" s="1">
        <v>2025</v>
      </c>
      <c r="H57" s="1" t="s">
        <v>55</v>
      </c>
    </row>
    <row r="58" spans="1:8" ht="23.25" x14ac:dyDescent="0.25">
      <c r="A58" s="1">
        <v>3</v>
      </c>
      <c r="B58" s="1"/>
      <c r="C58" s="1" t="s">
        <v>74</v>
      </c>
      <c r="D58" s="1" t="s">
        <v>8</v>
      </c>
      <c r="E58" s="1"/>
      <c r="F58" s="2">
        <v>99.05</v>
      </c>
      <c r="G58" s="1">
        <v>2023</v>
      </c>
      <c r="H58" s="1" t="s">
        <v>55</v>
      </c>
    </row>
    <row r="59" spans="1:8" ht="23.25" x14ac:dyDescent="0.25">
      <c r="A59" s="1">
        <v>4</v>
      </c>
      <c r="B59" s="1"/>
      <c r="C59" s="1" t="s">
        <v>76</v>
      </c>
      <c r="D59" s="1" t="s">
        <v>54</v>
      </c>
      <c r="E59" s="1"/>
      <c r="F59" s="2">
        <v>73.73</v>
      </c>
      <c r="G59" s="1">
        <v>2025</v>
      </c>
      <c r="H59" s="1" t="s">
        <v>55</v>
      </c>
    </row>
    <row r="60" spans="1:8" ht="73.5" customHeight="1" x14ac:dyDescent="0.25">
      <c r="A60" s="1">
        <v>5</v>
      </c>
      <c r="B60" s="1"/>
      <c r="C60" s="1" t="s">
        <v>75</v>
      </c>
      <c r="D60" s="1" t="s">
        <v>13</v>
      </c>
      <c r="E60" s="1"/>
      <c r="F60" s="2">
        <v>123.06</v>
      </c>
      <c r="G60" s="1">
        <v>2025</v>
      </c>
      <c r="H60" s="1" t="s">
        <v>156</v>
      </c>
    </row>
    <row r="61" spans="1:8" ht="37.5" customHeight="1" x14ac:dyDescent="0.25">
      <c r="A61" s="1">
        <v>6</v>
      </c>
      <c r="B61" s="1" t="s">
        <v>77</v>
      </c>
      <c r="C61" s="1" t="s">
        <v>78</v>
      </c>
      <c r="D61" s="1" t="s">
        <v>8</v>
      </c>
      <c r="E61" s="1"/>
      <c r="F61" s="2">
        <v>99.05</v>
      </c>
      <c r="G61" s="1">
        <v>2025</v>
      </c>
      <c r="H61" s="1" t="s">
        <v>56</v>
      </c>
    </row>
    <row r="62" spans="1:8" ht="40.5" customHeight="1" x14ac:dyDescent="0.25">
      <c r="A62" s="1">
        <v>7</v>
      </c>
      <c r="B62" s="1" t="s">
        <v>79</v>
      </c>
      <c r="C62" s="1" t="s">
        <v>80</v>
      </c>
      <c r="D62" s="1" t="s">
        <v>13</v>
      </c>
      <c r="E62" s="1"/>
      <c r="F62" s="2">
        <v>123.06</v>
      </c>
      <c r="G62" s="1">
        <v>2025</v>
      </c>
      <c r="H62" s="1" t="s">
        <v>55</v>
      </c>
    </row>
    <row r="63" spans="1:8" ht="23.25" x14ac:dyDescent="0.25">
      <c r="A63" s="1">
        <v>8</v>
      </c>
      <c r="B63" s="1"/>
      <c r="C63" s="1" t="s">
        <v>81</v>
      </c>
      <c r="D63" s="1" t="s">
        <v>8</v>
      </c>
      <c r="E63" s="1"/>
      <c r="F63" s="2">
        <v>99.05</v>
      </c>
      <c r="G63" s="1">
        <v>2025</v>
      </c>
      <c r="H63" s="1" t="s">
        <v>55</v>
      </c>
    </row>
    <row r="64" spans="1:8" ht="23.25" x14ac:dyDescent="0.25">
      <c r="A64" s="1">
        <v>9</v>
      </c>
      <c r="B64" s="1"/>
      <c r="C64" s="1" t="s">
        <v>82</v>
      </c>
      <c r="D64" s="1" t="s">
        <v>8</v>
      </c>
      <c r="E64" s="1"/>
      <c r="F64" s="2">
        <v>99.05</v>
      </c>
      <c r="G64" s="1">
        <v>2025</v>
      </c>
      <c r="H64" s="1" t="s">
        <v>55</v>
      </c>
    </row>
    <row r="65" spans="1:8" ht="41.25" customHeight="1" x14ac:dyDescent="0.25">
      <c r="A65" s="1">
        <v>10</v>
      </c>
      <c r="B65" s="1"/>
      <c r="C65" s="1" t="s">
        <v>83</v>
      </c>
      <c r="D65" s="1" t="s">
        <v>13</v>
      </c>
      <c r="E65" s="1"/>
      <c r="F65" s="2">
        <v>123.06</v>
      </c>
      <c r="G65" s="1">
        <v>2025</v>
      </c>
      <c r="H65" s="1" t="s">
        <v>55</v>
      </c>
    </row>
    <row r="66" spans="1:8" ht="44.25" customHeight="1" x14ac:dyDescent="0.25">
      <c r="A66" s="1">
        <v>11</v>
      </c>
      <c r="B66" s="1" t="s">
        <v>84</v>
      </c>
      <c r="C66" s="1" t="s">
        <v>85</v>
      </c>
      <c r="D66" s="1" t="s">
        <v>13</v>
      </c>
      <c r="E66" s="1"/>
      <c r="F66" s="2">
        <v>123.06</v>
      </c>
      <c r="G66" s="1">
        <v>2025</v>
      </c>
      <c r="H66" s="1" t="s">
        <v>55</v>
      </c>
    </row>
    <row r="67" spans="1:8" ht="49.5" customHeight="1" x14ac:dyDescent="0.25">
      <c r="A67" s="1">
        <v>12</v>
      </c>
      <c r="B67" s="1"/>
      <c r="C67" s="1" t="s">
        <v>86</v>
      </c>
      <c r="D67" s="1" t="s">
        <v>13</v>
      </c>
      <c r="E67" s="1"/>
      <c r="F67" s="2">
        <v>123.06</v>
      </c>
      <c r="G67" s="1">
        <v>2023</v>
      </c>
      <c r="H67" s="1" t="s">
        <v>55</v>
      </c>
    </row>
    <row r="68" spans="1:8" ht="23.25" x14ac:dyDescent="0.25">
      <c r="A68" s="1">
        <v>13</v>
      </c>
      <c r="B68" s="1"/>
      <c r="C68" s="1" t="s">
        <v>87</v>
      </c>
      <c r="D68" s="1" t="s">
        <v>13</v>
      </c>
      <c r="E68" s="1"/>
      <c r="F68" s="2">
        <v>123.06</v>
      </c>
      <c r="G68" s="1">
        <v>2025</v>
      </c>
      <c r="H68" s="1" t="s">
        <v>55</v>
      </c>
    </row>
    <row r="69" spans="1:8" ht="23.25" x14ac:dyDescent="0.25">
      <c r="A69" s="1">
        <v>14</v>
      </c>
      <c r="B69" s="1"/>
      <c r="C69" s="1" t="s">
        <v>88</v>
      </c>
      <c r="D69" s="1" t="s">
        <v>125</v>
      </c>
      <c r="E69" s="1"/>
      <c r="F69" s="2">
        <v>147.66999999999999</v>
      </c>
      <c r="G69" s="1">
        <v>2025</v>
      </c>
      <c r="H69" s="1" t="s">
        <v>55</v>
      </c>
    </row>
    <row r="70" spans="1:8" ht="23.25" x14ac:dyDescent="0.25">
      <c r="A70" s="1">
        <v>15</v>
      </c>
      <c r="B70" s="1"/>
      <c r="C70" s="1" t="s">
        <v>89</v>
      </c>
      <c r="D70" s="1" t="s">
        <v>13</v>
      </c>
      <c r="E70" s="1"/>
      <c r="F70" s="2">
        <v>123.06</v>
      </c>
      <c r="G70" s="1">
        <v>2025</v>
      </c>
      <c r="H70" s="1" t="s">
        <v>55</v>
      </c>
    </row>
    <row r="71" spans="1:8" ht="23.25" x14ac:dyDescent="0.25">
      <c r="A71" s="1">
        <v>16</v>
      </c>
      <c r="B71" s="1"/>
      <c r="C71" s="1" t="s">
        <v>90</v>
      </c>
      <c r="D71" s="1" t="s">
        <v>8</v>
      </c>
      <c r="E71" s="1" t="s">
        <v>138</v>
      </c>
      <c r="F71" s="2">
        <v>99.05</v>
      </c>
      <c r="G71" s="1">
        <v>2025</v>
      </c>
      <c r="H71" s="1" t="s">
        <v>55</v>
      </c>
    </row>
    <row r="72" spans="1:8" ht="42" customHeight="1" x14ac:dyDescent="0.25">
      <c r="A72" s="1">
        <v>17</v>
      </c>
      <c r="B72" s="1" t="s">
        <v>91</v>
      </c>
      <c r="C72" s="1" t="s">
        <v>92</v>
      </c>
      <c r="D72" s="1" t="s">
        <v>13</v>
      </c>
      <c r="E72" s="1" t="s">
        <v>138</v>
      </c>
      <c r="F72" s="2">
        <v>123.06</v>
      </c>
      <c r="G72" s="1">
        <v>2025</v>
      </c>
      <c r="H72" s="1" t="s">
        <v>56</v>
      </c>
    </row>
    <row r="73" spans="1:8" ht="33.75" customHeight="1" x14ac:dyDescent="0.25">
      <c r="A73" s="1">
        <v>18</v>
      </c>
      <c r="B73" s="1"/>
      <c r="C73" s="1" t="s">
        <v>93</v>
      </c>
      <c r="D73" s="1" t="s">
        <v>13</v>
      </c>
      <c r="E73" s="1" t="s">
        <v>138</v>
      </c>
      <c r="F73" s="2">
        <v>123.06</v>
      </c>
      <c r="G73" s="1">
        <v>2025</v>
      </c>
      <c r="H73" s="1" t="s">
        <v>56</v>
      </c>
    </row>
    <row r="74" spans="1:8" ht="23.25" x14ac:dyDescent="0.25">
      <c r="A74" s="1">
        <v>19</v>
      </c>
      <c r="B74" s="1"/>
      <c r="C74" s="1" t="s">
        <v>94</v>
      </c>
      <c r="D74" s="1" t="s">
        <v>8</v>
      </c>
      <c r="E74" s="1"/>
      <c r="F74" s="2">
        <v>99.05</v>
      </c>
      <c r="G74" s="1">
        <v>2025</v>
      </c>
      <c r="H74" s="1" t="str">
        <f t="shared" ref="H74:H76" si="0">$H$66</f>
        <v>замена</v>
      </c>
    </row>
    <row r="75" spans="1:8" ht="27" customHeight="1" x14ac:dyDescent="0.25">
      <c r="A75" s="1">
        <v>20</v>
      </c>
      <c r="B75" s="1"/>
      <c r="C75" s="1" t="s">
        <v>165</v>
      </c>
      <c r="D75" s="1" t="s">
        <v>8</v>
      </c>
      <c r="E75" s="1"/>
      <c r="F75" s="2">
        <v>99.05</v>
      </c>
      <c r="G75" s="1">
        <v>2024</v>
      </c>
      <c r="H75" s="1" t="s">
        <v>56</v>
      </c>
    </row>
    <row r="76" spans="1:8" ht="23.25" x14ac:dyDescent="0.25">
      <c r="A76" s="1">
        <v>21</v>
      </c>
      <c r="B76" s="1" t="s">
        <v>95</v>
      </c>
      <c r="C76" s="1"/>
      <c r="D76" s="1" t="s">
        <v>13</v>
      </c>
      <c r="E76" s="1"/>
      <c r="F76" s="2">
        <v>123.06</v>
      </c>
      <c r="G76" s="1">
        <v>2025</v>
      </c>
      <c r="H76" s="1" t="str">
        <f t="shared" si="0"/>
        <v>замена</v>
      </c>
    </row>
    <row r="77" spans="1:8" ht="23.25" x14ac:dyDescent="0.25">
      <c r="A77" s="1">
        <v>22</v>
      </c>
      <c r="B77" s="1" t="s">
        <v>96</v>
      </c>
      <c r="C77" s="1"/>
      <c r="D77" s="1" t="s">
        <v>13</v>
      </c>
      <c r="E77" s="1"/>
      <c r="F77" s="2">
        <v>123.06</v>
      </c>
      <c r="G77" s="1">
        <v>2025</v>
      </c>
      <c r="H77" s="1" t="s">
        <v>55</v>
      </c>
    </row>
    <row r="78" spans="1:8" ht="23.25" x14ac:dyDescent="0.25">
      <c r="A78" s="1">
        <v>23</v>
      </c>
      <c r="B78" s="1" t="s">
        <v>97</v>
      </c>
      <c r="C78" s="1"/>
      <c r="D78" s="1" t="s">
        <v>13</v>
      </c>
      <c r="E78" s="1"/>
      <c r="F78" s="2">
        <v>123.06</v>
      </c>
      <c r="G78" s="1">
        <v>2025</v>
      </c>
      <c r="H78" s="1" t="s">
        <v>55</v>
      </c>
    </row>
    <row r="79" spans="1:8" ht="23.25" x14ac:dyDescent="0.25">
      <c r="A79" s="1">
        <v>24</v>
      </c>
      <c r="B79" s="1" t="s">
        <v>98</v>
      </c>
      <c r="C79" s="1"/>
      <c r="D79" s="1" t="s">
        <v>8</v>
      </c>
      <c r="E79" s="1"/>
      <c r="F79" s="2">
        <v>99.05</v>
      </c>
      <c r="G79" s="1">
        <v>2025</v>
      </c>
      <c r="H79" s="1" t="s">
        <v>55</v>
      </c>
    </row>
    <row r="80" spans="1:8" ht="23.25" x14ac:dyDescent="0.25">
      <c r="A80" s="1">
        <v>25</v>
      </c>
      <c r="B80" s="1" t="s">
        <v>99</v>
      </c>
      <c r="C80" s="1"/>
      <c r="D80" s="1" t="s">
        <v>13</v>
      </c>
      <c r="E80" s="1"/>
      <c r="F80" s="2">
        <v>123.06</v>
      </c>
      <c r="G80" s="1">
        <v>2025</v>
      </c>
      <c r="H80" s="1" t="s">
        <v>55</v>
      </c>
    </row>
    <row r="81" spans="1:8" ht="46.5" x14ac:dyDescent="0.25">
      <c r="A81" s="8"/>
      <c r="B81" s="3"/>
      <c r="C81" s="3" t="s">
        <v>144</v>
      </c>
      <c r="D81" s="1" t="s">
        <v>172</v>
      </c>
      <c r="E81" s="3"/>
      <c r="F81" s="4">
        <f>SUM(F56:F80)</f>
        <v>2835.6899999999996</v>
      </c>
      <c r="G81" s="3"/>
      <c r="H81" s="3"/>
    </row>
    <row r="82" spans="1:8" ht="23.25" x14ac:dyDescent="0.25">
      <c r="A82" s="28" t="s">
        <v>141</v>
      </c>
      <c r="B82" s="19"/>
      <c r="C82" s="19"/>
      <c r="D82" s="19"/>
      <c r="E82" s="19"/>
      <c r="F82" s="19"/>
      <c r="G82" s="19"/>
      <c r="H82" s="19"/>
    </row>
    <row r="83" spans="1:8" ht="23.25" x14ac:dyDescent="0.25">
      <c r="A83" s="1">
        <v>1</v>
      </c>
      <c r="B83" s="1" t="s">
        <v>100</v>
      </c>
      <c r="C83" s="1" t="s">
        <v>101</v>
      </c>
      <c r="D83" s="1" t="s">
        <v>13</v>
      </c>
      <c r="E83" s="1"/>
      <c r="F83" s="2">
        <v>123.06</v>
      </c>
      <c r="G83" s="1">
        <v>2023</v>
      </c>
      <c r="H83" s="1" t="s">
        <v>55</v>
      </c>
    </row>
    <row r="84" spans="1:8" ht="33" customHeight="1" x14ac:dyDescent="0.25">
      <c r="A84" s="1">
        <v>2</v>
      </c>
      <c r="B84" s="1"/>
      <c r="C84" s="1" t="s">
        <v>102</v>
      </c>
      <c r="D84" s="1" t="s">
        <v>8</v>
      </c>
      <c r="E84" s="1"/>
      <c r="F84" s="2">
        <v>99.05</v>
      </c>
      <c r="G84" s="1">
        <v>2023</v>
      </c>
      <c r="H84" s="1" t="s">
        <v>56</v>
      </c>
    </row>
    <row r="85" spans="1:8" ht="53.25" customHeight="1" x14ac:dyDescent="0.25">
      <c r="A85" s="1">
        <v>3</v>
      </c>
      <c r="B85" s="1"/>
      <c r="C85" s="1" t="s">
        <v>164</v>
      </c>
      <c r="D85" s="1" t="s">
        <v>8</v>
      </c>
      <c r="E85" s="1"/>
      <c r="F85" s="2">
        <v>99.05</v>
      </c>
      <c r="G85" s="1">
        <v>2025</v>
      </c>
      <c r="H85" s="1" t="s">
        <v>56</v>
      </c>
    </row>
    <row r="86" spans="1:8" ht="36" customHeight="1" x14ac:dyDescent="0.25">
      <c r="A86" s="1">
        <v>4</v>
      </c>
      <c r="B86" s="1"/>
      <c r="C86" s="1" t="s">
        <v>103</v>
      </c>
      <c r="D86" s="1" t="s">
        <v>13</v>
      </c>
      <c r="E86" s="1"/>
      <c r="F86" s="2">
        <v>123.06</v>
      </c>
      <c r="G86" s="1">
        <v>2025</v>
      </c>
      <c r="H86" s="1" t="s">
        <v>55</v>
      </c>
    </row>
    <row r="87" spans="1:8" ht="36.75" customHeight="1" x14ac:dyDescent="0.25">
      <c r="A87" s="1">
        <v>5</v>
      </c>
      <c r="B87" s="1" t="s">
        <v>104</v>
      </c>
      <c r="C87" s="1" t="s">
        <v>105</v>
      </c>
      <c r="D87" s="1" t="s">
        <v>8</v>
      </c>
      <c r="E87" s="1"/>
      <c r="F87" s="2">
        <v>99.05</v>
      </c>
      <c r="G87" s="1">
        <v>2025</v>
      </c>
      <c r="H87" s="1" t="s">
        <v>56</v>
      </c>
    </row>
    <row r="88" spans="1:8" ht="36.75" customHeight="1" x14ac:dyDescent="0.25">
      <c r="A88" s="1">
        <v>6</v>
      </c>
      <c r="B88" s="1" t="s">
        <v>106</v>
      </c>
      <c r="C88" s="1" t="s">
        <v>107</v>
      </c>
      <c r="D88" s="1" t="s">
        <v>8</v>
      </c>
      <c r="E88" s="1"/>
      <c r="F88" s="2">
        <v>99.05</v>
      </c>
      <c r="G88" s="1">
        <v>2025</v>
      </c>
      <c r="H88" s="1" t="s">
        <v>56</v>
      </c>
    </row>
    <row r="89" spans="1:8" ht="42" customHeight="1" x14ac:dyDescent="0.25">
      <c r="A89" s="1">
        <v>7</v>
      </c>
      <c r="B89" s="1" t="s">
        <v>108</v>
      </c>
      <c r="C89" s="1" t="s">
        <v>109</v>
      </c>
      <c r="D89" s="1" t="s">
        <v>123</v>
      </c>
      <c r="E89" s="1"/>
      <c r="F89" s="2">
        <v>198.4</v>
      </c>
      <c r="G89" s="1">
        <v>2023</v>
      </c>
      <c r="H89" s="1" t="s">
        <v>55</v>
      </c>
    </row>
    <row r="90" spans="1:8" ht="35.25" customHeight="1" x14ac:dyDescent="0.25">
      <c r="A90" s="1">
        <v>8</v>
      </c>
      <c r="B90" s="1"/>
      <c r="C90" s="1" t="s">
        <v>110</v>
      </c>
      <c r="D90" s="1" t="s">
        <v>8</v>
      </c>
      <c r="E90" s="1" t="s">
        <v>4</v>
      </c>
      <c r="F90" s="2">
        <v>103.8</v>
      </c>
      <c r="G90" s="1">
        <v>2025</v>
      </c>
      <c r="H90" s="1" t="s">
        <v>56</v>
      </c>
    </row>
    <row r="91" spans="1:8" ht="42" customHeight="1" x14ac:dyDescent="0.25">
      <c r="A91" s="1">
        <v>9</v>
      </c>
      <c r="B91" s="1"/>
      <c r="C91" s="1" t="s">
        <v>140</v>
      </c>
      <c r="D91" s="1" t="s">
        <v>125</v>
      </c>
      <c r="E91" s="1"/>
      <c r="F91" s="2">
        <v>147.66999999999999</v>
      </c>
      <c r="G91" s="1">
        <v>2024</v>
      </c>
      <c r="H91" s="1" t="s">
        <v>56</v>
      </c>
    </row>
    <row r="92" spans="1:8" ht="23.25" x14ac:dyDescent="0.25">
      <c r="A92" s="1">
        <v>10</v>
      </c>
      <c r="B92" s="1" t="s">
        <v>111</v>
      </c>
      <c r="C92" s="1" t="s">
        <v>112</v>
      </c>
      <c r="D92" s="1" t="s">
        <v>124</v>
      </c>
      <c r="E92" s="1"/>
      <c r="F92" s="2">
        <v>174</v>
      </c>
      <c r="G92" s="1">
        <v>2025</v>
      </c>
      <c r="H92" s="1" t="s">
        <v>55</v>
      </c>
    </row>
    <row r="93" spans="1:8" ht="50.25" customHeight="1" x14ac:dyDescent="0.25">
      <c r="A93" s="1">
        <v>11</v>
      </c>
      <c r="B93" s="1" t="s">
        <v>113</v>
      </c>
      <c r="C93" s="1" t="s">
        <v>114</v>
      </c>
      <c r="D93" s="1" t="s">
        <v>8</v>
      </c>
      <c r="E93" s="1"/>
      <c r="F93" s="2">
        <v>99.05</v>
      </c>
      <c r="G93" s="1">
        <v>2025</v>
      </c>
      <c r="H93" s="1" t="s">
        <v>55</v>
      </c>
    </row>
    <row r="94" spans="1:8" ht="35.25" customHeight="1" x14ac:dyDescent="0.25">
      <c r="A94" s="1">
        <v>12</v>
      </c>
      <c r="B94" s="1"/>
      <c r="C94" s="1" t="s">
        <v>70</v>
      </c>
      <c r="D94" s="1" t="s">
        <v>13</v>
      </c>
      <c r="E94" s="1"/>
      <c r="F94" s="2">
        <v>123.06</v>
      </c>
      <c r="G94" s="1">
        <v>2025</v>
      </c>
      <c r="H94" s="1" t="s">
        <v>56</v>
      </c>
    </row>
    <row r="95" spans="1:8" ht="31.5" customHeight="1" x14ac:dyDescent="0.25">
      <c r="A95" s="1">
        <v>13</v>
      </c>
      <c r="B95" s="1"/>
      <c r="C95" s="1" t="s">
        <v>157</v>
      </c>
      <c r="D95" s="1" t="s">
        <v>13</v>
      </c>
      <c r="E95" s="1"/>
      <c r="F95" s="2">
        <v>123.06</v>
      </c>
      <c r="G95" s="1">
        <v>2024</v>
      </c>
      <c r="H95" s="1" t="s">
        <v>55</v>
      </c>
    </row>
    <row r="96" spans="1:8" ht="44.25" customHeight="1" x14ac:dyDescent="0.25">
      <c r="A96" s="1">
        <v>14</v>
      </c>
      <c r="B96" s="1" t="s">
        <v>115</v>
      </c>
      <c r="C96" s="1" t="s">
        <v>116</v>
      </c>
      <c r="D96" s="1" t="s">
        <v>13</v>
      </c>
      <c r="E96" s="1" t="s">
        <v>4</v>
      </c>
      <c r="F96" s="2">
        <v>123.06</v>
      </c>
      <c r="G96" s="1">
        <v>2025</v>
      </c>
      <c r="H96" s="1" t="s">
        <v>55</v>
      </c>
    </row>
    <row r="97" spans="1:8" ht="35.25" customHeight="1" x14ac:dyDescent="0.25">
      <c r="A97" s="1">
        <v>15</v>
      </c>
      <c r="B97" s="1"/>
      <c r="C97" s="1" t="s">
        <v>117</v>
      </c>
      <c r="D97" s="1" t="s">
        <v>8</v>
      </c>
      <c r="E97" s="1" t="s">
        <v>4</v>
      </c>
      <c r="F97" s="2">
        <v>99.05</v>
      </c>
      <c r="G97" s="1">
        <v>2025</v>
      </c>
      <c r="H97" s="1" t="s">
        <v>56</v>
      </c>
    </row>
    <row r="98" spans="1:8" ht="36.75" customHeight="1" x14ac:dyDescent="0.25">
      <c r="A98" s="1">
        <v>16</v>
      </c>
      <c r="B98" s="1" t="s">
        <v>118</v>
      </c>
      <c r="C98" s="1" t="s">
        <v>119</v>
      </c>
      <c r="D98" s="1" t="s">
        <v>124</v>
      </c>
      <c r="E98" s="1"/>
      <c r="F98" s="2">
        <v>174</v>
      </c>
      <c r="G98" s="1">
        <v>2025</v>
      </c>
      <c r="H98" s="1" t="s">
        <v>55</v>
      </c>
    </row>
    <row r="99" spans="1:8" ht="23.25" x14ac:dyDescent="0.25">
      <c r="A99" s="1">
        <v>17</v>
      </c>
      <c r="B99" s="1" t="s">
        <v>120</v>
      </c>
      <c r="C99" s="1" t="s">
        <v>121</v>
      </c>
      <c r="D99" s="1" t="s">
        <v>125</v>
      </c>
      <c r="E99" s="1"/>
      <c r="F99" s="2">
        <v>147.66999999999999</v>
      </c>
      <c r="G99" s="1">
        <v>2024</v>
      </c>
      <c r="H99" s="1" t="s">
        <v>55</v>
      </c>
    </row>
    <row r="100" spans="1:8" ht="23.25" x14ac:dyDescent="0.25">
      <c r="A100" s="1">
        <v>18</v>
      </c>
      <c r="B100" s="1" t="s">
        <v>122</v>
      </c>
      <c r="C100" s="1" t="s">
        <v>158</v>
      </c>
      <c r="D100" s="1" t="s">
        <v>13</v>
      </c>
      <c r="E100" s="1"/>
      <c r="F100" s="2">
        <v>123.06</v>
      </c>
      <c r="G100" s="1">
        <v>2025</v>
      </c>
      <c r="H100" s="1" t="s">
        <v>56</v>
      </c>
    </row>
    <row r="101" spans="1:8" ht="55.5" customHeight="1" x14ac:dyDescent="0.25">
      <c r="A101" s="8"/>
      <c r="B101" s="3"/>
      <c r="C101" s="3" t="s">
        <v>145</v>
      </c>
      <c r="D101" s="1" t="s">
        <v>170</v>
      </c>
      <c r="E101" s="3"/>
      <c r="F101" s="4">
        <f>SUM(F83:F100)</f>
        <v>2278.1999999999994</v>
      </c>
      <c r="G101" s="3"/>
      <c r="H101" s="3"/>
    </row>
    <row r="102" spans="1:8" ht="165.75" customHeight="1" x14ac:dyDescent="0.25">
      <c r="A102" s="3" t="s">
        <v>155</v>
      </c>
      <c r="B102" s="17" t="s">
        <v>189</v>
      </c>
      <c r="C102" s="17"/>
      <c r="D102" s="19" t="s">
        <v>187</v>
      </c>
      <c r="E102" s="19"/>
      <c r="F102" s="7">
        <f>SUM(F7,F10,F54,F81,F101)</f>
        <v>11178.140000000001</v>
      </c>
      <c r="G102" s="6"/>
      <c r="H102" s="6"/>
    </row>
    <row r="103" spans="1:8" ht="62.25" customHeight="1" x14ac:dyDescent="0.25">
      <c r="A103" s="27" t="s">
        <v>153</v>
      </c>
      <c r="B103" s="27"/>
      <c r="C103" s="27"/>
      <c r="D103" s="27"/>
      <c r="E103" s="27"/>
      <c r="F103" s="27"/>
      <c r="G103" s="27"/>
      <c r="H103" s="27"/>
    </row>
    <row r="104" spans="1:8" ht="93" x14ac:dyDescent="0.25">
      <c r="A104" s="1" t="s">
        <v>148</v>
      </c>
      <c r="B104" s="19" t="s">
        <v>5</v>
      </c>
      <c r="C104" s="19"/>
      <c r="D104" s="1" t="s">
        <v>0</v>
      </c>
      <c r="E104" s="1" t="s">
        <v>1</v>
      </c>
      <c r="F104" s="2" t="s">
        <v>154</v>
      </c>
      <c r="G104" s="1" t="s">
        <v>163</v>
      </c>
      <c r="H104" s="1" t="s">
        <v>2</v>
      </c>
    </row>
    <row r="105" spans="1:8" ht="46.5" x14ac:dyDescent="0.25">
      <c r="A105" s="1">
        <v>1</v>
      </c>
      <c r="B105" s="18" t="s">
        <v>126</v>
      </c>
      <c r="C105" s="18"/>
      <c r="D105" s="1" t="s">
        <v>8</v>
      </c>
      <c r="E105" s="1" t="s">
        <v>131</v>
      </c>
      <c r="F105" s="2">
        <v>99.05</v>
      </c>
      <c r="G105" s="1">
        <v>2023</v>
      </c>
      <c r="H105" s="1" t="s">
        <v>56</v>
      </c>
    </row>
    <row r="106" spans="1:8" ht="46.5" x14ac:dyDescent="0.25">
      <c r="A106" s="1">
        <v>2</v>
      </c>
      <c r="B106" s="18" t="s">
        <v>14</v>
      </c>
      <c r="C106" s="18"/>
      <c r="D106" s="1" t="s">
        <v>8</v>
      </c>
      <c r="E106" s="1" t="s">
        <v>131</v>
      </c>
      <c r="F106" s="2">
        <v>99.05</v>
      </c>
      <c r="G106" s="1">
        <v>2023</v>
      </c>
      <c r="H106" s="1" t="s">
        <v>56</v>
      </c>
    </row>
    <row r="107" spans="1:8" ht="46.5" x14ac:dyDescent="0.25">
      <c r="A107" s="1">
        <v>3</v>
      </c>
      <c r="B107" s="18" t="s">
        <v>120</v>
      </c>
      <c r="C107" s="18"/>
      <c r="D107" s="1" t="s">
        <v>8</v>
      </c>
      <c r="E107" s="1" t="s">
        <v>131</v>
      </c>
      <c r="F107" s="2">
        <v>99.05</v>
      </c>
      <c r="G107" s="1">
        <v>2023</v>
      </c>
      <c r="H107" s="1" t="s">
        <v>56</v>
      </c>
    </row>
    <row r="108" spans="1:8" ht="23.25" x14ac:dyDescent="0.25">
      <c r="A108" s="1">
        <v>4</v>
      </c>
      <c r="B108" s="18" t="s">
        <v>31</v>
      </c>
      <c r="C108" s="18"/>
      <c r="D108" s="1" t="s">
        <v>8</v>
      </c>
      <c r="E108" s="1"/>
      <c r="F108" s="2">
        <v>99.05</v>
      </c>
      <c r="G108" s="1">
        <v>2023</v>
      </c>
      <c r="H108" s="1" t="s">
        <v>56</v>
      </c>
    </row>
    <row r="109" spans="1:8" ht="23.25" x14ac:dyDescent="0.25">
      <c r="A109" s="1">
        <v>5</v>
      </c>
      <c r="B109" s="18" t="s">
        <v>111</v>
      </c>
      <c r="C109" s="18"/>
      <c r="D109" s="1" t="s">
        <v>8</v>
      </c>
      <c r="E109" s="1" t="s">
        <v>138</v>
      </c>
      <c r="F109" s="2">
        <v>99.05</v>
      </c>
      <c r="G109" s="1">
        <v>2023</v>
      </c>
      <c r="H109" s="1" t="s">
        <v>56</v>
      </c>
    </row>
    <row r="110" spans="1:8" ht="23.25" x14ac:dyDescent="0.25">
      <c r="A110" s="1">
        <v>6</v>
      </c>
      <c r="B110" s="18" t="s">
        <v>127</v>
      </c>
      <c r="C110" s="18"/>
      <c r="D110" s="1" t="s">
        <v>8</v>
      </c>
      <c r="E110" s="1"/>
      <c r="F110" s="2">
        <v>99.05</v>
      </c>
      <c r="G110" s="1">
        <v>2023</v>
      </c>
      <c r="H110" s="1" t="s">
        <v>56</v>
      </c>
    </row>
    <row r="111" spans="1:8" ht="46.5" x14ac:dyDescent="0.25">
      <c r="A111" s="1">
        <v>7</v>
      </c>
      <c r="B111" s="18" t="s">
        <v>128</v>
      </c>
      <c r="C111" s="18"/>
      <c r="D111" s="1" t="s">
        <v>8</v>
      </c>
      <c r="E111" s="1" t="s">
        <v>131</v>
      </c>
      <c r="F111" s="2">
        <v>99.05</v>
      </c>
      <c r="G111" s="1">
        <v>2023</v>
      </c>
      <c r="H111" s="1" t="s">
        <v>56</v>
      </c>
    </row>
    <row r="112" spans="1:8" ht="23.25" x14ac:dyDescent="0.25">
      <c r="A112" s="1">
        <v>8</v>
      </c>
      <c r="B112" s="18" t="s">
        <v>129</v>
      </c>
      <c r="C112" s="18"/>
      <c r="D112" s="1" t="s">
        <v>8</v>
      </c>
      <c r="E112" s="1"/>
      <c r="F112" s="2">
        <v>99.05</v>
      </c>
      <c r="G112" s="1">
        <v>2023</v>
      </c>
      <c r="H112" s="1" t="s">
        <v>56</v>
      </c>
    </row>
    <row r="113" spans="1:8" ht="46.5" x14ac:dyDescent="0.25">
      <c r="A113" s="1">
        <v>9</v>
      </c>
      <c r="B113" s="18" t="s">
        <v>137</v>
      </c>
      <c r="C113" s="18"/>
      <c r="D113" s="1" t="s">
        <v>8</v>
      </c>
      <c r="E113" s="1" t="s">
        <v>131</v>
      </c>
      <c r="F113" s="2">
        <v>99.05</v>
      </c>
      <c r="G113" s="1">
        <v>2023</v>
      </c>
      <c r="H113" s="1" t="s">
        <v>56</v>
      </c>
    </row>
    <row r="114" spans="1:8" ht="46.5" x14ac:dyDescent="0.25">
      <c r="A114" s="1">
        <v>10</v>
      </c>
      <c r="B114" s="18" t="s">
        <v>136</v>
      </c>
      <c r="C114" s="18"/>
      <c r="D114" s="1" t="s">
        <v>8</v>
      </c>
      <c r="E114" s="1" t="s">
        <v>131</v>
      </c>
      <c r="F114" s="2">
        <v>99.05</v>
      </c>
      <c r="G114" s="1">
        <v>2023</v>
      </c>
      <c r="H114" s="1" t="s">
        <v>56</v>
      </c>
    </row>
    <row r="115" spans="1:8" ht="46.5" x14ac:dyDescent="0.25">
      <c r="A115" s="1">
        <v>11</v>
      </c>
      <c r="B115" s="18" t="s">
        <v>113</v>
      </c>
      <c r="C115" s="18"/>
      <c r="D115" s="1" t="s">
        <v>8</v>
      </c>
      <c r="E115" s="1" t="s">
        <v>131</v>
      </c>
      <c r="F115" s="2">
        <v>99.05</v>
      </c>
      <c r="G115" s="1">
        <v>2023</v>
      </c>
      <c r="H115" s="1" t="s">
        <v>56</v>
      </c>
    </row>
    <row r="116" spans="1:8" ht="46.5" x14ac:dyDescent="0.25">
      <c r="A116" s="1">
        <v>12</v>
      </c>
      <c r="B116" s="18" t="s">
        <v>9</v>
      </c>
      <c r="C116" s="18"/>
      <c r="D116" s="1" t="s">
        <v>13</v>
      </c>
      <c r="E116" s="1" t="s">
        <v>131</v>
      </c>
      <c r="F116" s="2">
        <v>123.06</v>
      </c>
      <c r="G116" s="1">
        <v>2023</v>
      </c>
      <c r="H116" s="1" t="s">
        <v>56</v>
      </c>
    </row>
    <row r="117" spans="1:8" ht="23.25" x14ac:dyDescent="0.25">
      <c r="A117" s="1">
        <v>13</v>
      </c>
      <c r="B117" s="18" t="s">
        <v>41</v>
      </c>
      <c r="C117" s="18"/>
      <c r="D117" s="1" t="s">
        <v>13</v>
      </c>
      <c r="E117" s="1"/>
      <c r="F117" s="2">
        <v>123.06</v>
      </c>
      <c r="G117" s="1">
        <v>2023</v>
      </c>
      <c r="H117" s="1" t="s">
        <v>56</v>
      </c>
    </row>
    <row r="118" spans="1:8" ht="23.25" x14ac:dyDescent="0.25">
      <c r="A118" s="1">
        <v>14</v>
      </c>
      <c r="B118" s="19" t="s">
        <v>91</v>
      </c>
      <c r="C118" s="19"/>
      <c r="D118" s="1" t="s">
        <v>8</v>
      </c>
      <c r="E118" s="1" t="s">
        <v>4</v>
      </c>
      <c r="F118" s="2">
        <v>99.05</v>
      </c>
      <c r="G118" s="1">
        <v>2023</v>
      </c>
      <c r="H118" s="1" t="s">
        <v>56</v>
      </c>
    </row>
    <row r="119" spans="1:8" ht="23.25" x14ac:dyDescent="0.25">
      <c r="A119" s="1">
        <v>15</v>
      </c>
      <c r="B119" s="19" t="s">
        <v>130</v>
      </c>
      <c r="C119" s="19"/>
      <c r="D119" s="1" t="s">
        <v>8</v>
      </c>
      <c r="E119" s="1" t="s">
        <v>4</v>
      </c>
      <c r="F119" s="2">
        <v>99.05</v>
      </c>
      <c r="G119" s="1">
        <v>2023</v>
      </c>
      <c r="H119" s="1" t="s">
        <v>56</v>
      </c>
    </row>
    <row r="120" spans="1:8" ht="23.25" x14ac:dyDescent="0.25">
      <c r="A120" s="1">
        <v>16</v>
      </c>
      <c r="B120" s="19" t="s">
        <v>132</v>
      </c>
      <c r="C120" s="19"/>
      <c r="D120" s="1" t="s">
        <v>135</v>
      </c>
      <c r="E120" s="1"/>
      <c r="F120" s="2">
        <v>295.33999999999997</v>
      </c>
      <c r="G120" s="1">
        <v>2023</v>
      </c>
      <c r="H120" s="1" t="s">
        <v>56</v>
      </c>
    </row>
    <row r="121" spans="1:8" ht="23.25" x14ac:dyDescent="0.25">
      <c r="A121" s="1">
        <v>17</v>
      </c>
      <c r="B121" s="19" t="s">
        <v>27</v>
      </c>
      <c r="C121" s="19"/>
      <c r="D121" s="1" t="s">
        <v>123</v>
      </c>
      <c r="E121" s="1"/>
      <c r="F121" s="2">
        <v>198.4</v>
      </c>
      <c r="G121" s="1">
        <v>2023</v>
      </c>
      <c r="H121" s="1" t="s">
        <v>56</v>
      </c>
    </row>
    <row r="122" spans="1:8" ht="27.75" customHeight="1" x14ac:dyDescent="0.25">
      <c r="A122" s="1">
        <v>18</v>
      </c>
      <c r="B122" s="19" t="s">
        <v>133</v>
      </c>
      <c r="C122" s="19"/>
      <c r="D122" s="1" t="s">
        <v>134</v>
      </c>
      <c r="E122" s="1"/>
      <c r="F122" s="2">
        <v>246.12</v>
      </c>
      <c r="G122" s="1">
        <v>2023</v>
      </c>
      <c r="H122" s="1" t="s">
        <v>56</v>
      </c>
    </row>
    <row r="123" spans="1:8" ht="117" customHeight="1" x14ac:dyDescent="0.25">
      <c r="A123" s="3" t="s">
        <v>155</v>
      </c>
      <c r="B123" s="25" t="s">
        <v>161</v>
      </c>
      <c r="C123" s="25"/>
      <c r="D123" s="25" t="s">
        <v>160</v>
      </c>
      <c r="E123" s="26"/>
      <c r="F123" s="4">
        <f>SUM(F105:F122)</f>
        <v>2273.6299999999997</v>
      </c>
      <c r="G123" s="9"/>
      <c r="H123" s="1"/>
    </row>
    <row r="124" spans="1:8" ht="85.5" customHeight="1" x14ac:dyDescent="0.25">
      <c r="A124" s="17" t="s">
        <v>190</v>
      </c>
      <c r="B124" s="17"/>
      <c r="C124" s="17"/>
      <c r="D124" s="17"/>
      <c r="E124" s="17"/>
      <c r="F124" s="21"/>
      <c r="G124" s="21"/>
      <c r="H124" s="21"/>
    </row>
    <row r="125" spans="1:8" ht="27" x14ac:dyDescent="0.25">
      <c r="A125" s="17" t="s">
        <v>186</v>
      </c>
      <c r="B125" s="17"/>
      <c r="C125" s="17"/>
      <c r="D125" s="17"/>
      <c r="E125" s="17"/>
      <c r="F125" s="7">
        <f>F123+F102</f>
        <v>13451.77</v>
      </c>
      <c r="G125" s="22" t="s">
        <v>184</v>
      </c>
      <c r="H125" s="22"/>
    </row>
    <row r="126" spans="1:8" ht="27.75" x14ac:dyDescent="0.25">
      <c r="A126" s="16"/>
      <c r="B126" s="16"/>
      <c r="C126" s="16"/>
      <c r="D126" s="16"/>
      <c r="E126" s="20" t="s">
        <v>185</v>
      </c>
      <c r="F126" s="20"/>
      <c r="G126" s="20"/>
      <c r="H126" s="20"/>
    </row>
    <row r="127" spans="1:8" ht="27.75" x14ac:dyDescent="0.25">
      <c r="A127" s="16"/>
      <c r="B127" s="16"/>
      <c r="C127" s="16"/>
      <c r="D127" s="16"/>
      <c r="E127" s="10" t="s">
        <v>181</v>
      </c>
      <c r="F127" s="11">
        <f>F9+F12+F14+F40+F56+F58+F67+F83+F84+F89+F105+F106+F107+F108+F109+F110+F111+F112+F113+F114+F115+F116+F117+F118+F119+F120+F121+F122</f>
        <v>3507.5400000000004</v>
      </c>
      <c r="G127" s="20" t="s">
        <v>184</v>
      </c>
      <c r="H127" s="20"/>
    </row>
    <row r="128" spans="1:8" ht="27.75" x14ac:dyDescent="0.25">
      <c r="A128" s="16"/>
      <c r="B128" s="16"/>
      <c r="C128" s="16"/>
      <c r="D128" s="16"/>
      <c r="E128" s="10" t="s">
        <v>182</v>
      </c>
      <c r="F128" s="11">
        <f>F5+F26+F39+F49+F51+F75+F91+F95+F99</f>
        <v>2487.8200000000002</v>
      </c>
      <c r="G128" s="20" t="s">
        <v>184</v>
      </c>
      <c r="H128" s="20"/>
    </row>
    <row r="129" spans="1:8" ht="27.75" x14ac:dyDescent="0.25">
      <c r="A129" s="16"/>
      <c r="B129" s="16"/>
      <c r="C129" s="16"/>
      <c r="D129" s="16"/>
      <c r="E129" s="10" t="s">
        <v>183</v>
      </c>
      <c r="F129" s="11">
        <f>F13+F15+F16+F17+F18+F19+F20+F21+F22+F23+F24+F25+F27+F28+F29+F30+F31+F32+F33+F34+F35+F36+F37+F38+F41+F42+F43+F44+F45+F46+F47+F48+F50+F52+F53+F57+F59+F60+F61+F62+F63+F64+F65+F66+F68+F69+F70+F71+F72+F73+F74+F76+F77+F78+F79+F80+F85+F86+F87+F88+F90+F92+F93+F94+F96+F97+F98+F100</f>
        <v>7456.4100000000089</v>
      </c>
      <c r="G129" s="20" t="s">
        <v>184</v>
      </c>
      <c r="H129" s="20"/>
    </row>
    <row r="130" spans="1:8" ht="27.75" x14ac:dyDescent="0.25">
      <c r="E130" s="13"/>
      <c r="F130" s="14"/>
      <c r="G130" s="15"/>
    </row>
  </sheetData>
  <autoFilter ref="A3:H129"/>
  <mergeCells count="41">
    <mergeCell ref="B112:C112"/>
    <mergeCell ref="B114:C114"/>
    <mergeCell ref="A2:H2"/>
    <mergeCell ref="A8:H8"/>
    <mergeCell ref="A11:H11"/>
    <mergeCell ref="A55:H55"/>
    <mergeCell ref="A82:H82"/>
    <mergeCell ref="A4:H4"/>
    <mergeCell ref="F5:F6"/>
    <mergeCell ref="D102:E102"/>
    <mergeCell ref="B110:C110"/>
    <mergeCell ref="B111:C111"/>
    <mergeCell ref="F1:H1"/>
    <mergeCell ref="B104:C104"/>
    <mergeCell ref="B123:C123"/>
    <mergeCell ref="D123:E123"/>
    <mergeCell ref="B102:C102"/>
    <mergeCell ref="B113:C113"/>
    <mergeCell ref="B115:C115"/>
    <mergeCell ref="A103:H103"/>
    <mergeCell ref="B120:C120"/>
    <mergeCell ref="B121:C121"/>
    <mergeCell ref="B122:C122"/>
    <mergeCell ref="B105:C105"/>
    <mergeCell ref="B106:C106"/>
    <mergeCell ref="B107:C107"/>
    <mergeCell ref="B108:C108"/>
    <mergeCell ref="B109:C109"/>
    <mergeCell ref="A126:D129"/>
    <mergeCell ref="A124:E124"/>
    <mergeCell ref="A125:E125"/>
    <mergeCell ref="B117:C117"/>
    <mergeCell ref="B116:C116"/>
    <mergeCell ref="B119:C119"/>
    <mergeCell ref="B118:C118"/>
    <mergeCell ref="E126:H126"/>
    <mergeCell ref="G127:H127"/>
    <mergeCell ref="G128:H128"/>
    <mergeCell ref="G129:H129"/>
    <mergeCell ref="F124:H124"/>
    <mergeCell ref="G125:H125"/>
  </mergeCells>
  <phoneticPr fontId="9" type="noConversion"/>
  <pageMargins left="0.25" right="0.25" top="0.75" bottom="0.75" header="0.3" footer="0.3"/>
  <pageSetup paperSize="9" scale="4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2024-03-25T15:52:57Z</dcterms:modified>
</cp:coreProperties>
</file>