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 бюджет 2022\"/>
    </mc:Choice>
  </mc:AlternateContent>
  <xr:revisionPtr revIDLastSave="0" documentId="8_{83C7EF28-A398-4677-86C4-1C8A4716584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81029"/>
</workbook>
</file>

<file path=xl/calcChain.xml><?xml version="1.0" encoding="utf-8"?>
<calcChain xmlns="http://schemas.openxmlformats.org/spreadsheetml/2006/main">
  <c r="E56" i="1" l="1"/>
  <c r="E57" i="1"/>
  <c r="E8" i="1"/>
  <c r="E75" i="1"/>
  <c r="E67" i="1" s="1"/>
  <c r="D75" i="1"/>
  <c r="D67" i="1" s="1"/>
  <c r="D56" i="1"/>
  <c r="D49" i="1" s="1"/>
  <c r="E39" i="1"/>
  <c r="D39" i="1"/>
  <c r="E26" i="1"/>
  <c r="D26" i="1"/>
  <c r="E24" i="1"/>
  <c r="D24" i="1"/>
  <c r="E23" i="1"/>
  <c r="D23" i="1"/>
  <c r="E22" i="1"/>
  <c r="D22" i="1"/>
  <c r="E21" i="1"/>
  <c r="D21" i="1"/>
  <c r="E20" i="1"/>
  <c r="D20" i="1"/>
  <c r="E19" i="1"/>
  <c r="D19" i="1"/>
  <c r="E14" i="1" l="1"/>
  <c r="E49" i="1"/>
  <c r="D14" i="1"/>
  <c r="D11" i="1" s="1"/>
  <c r="D7" i="1" s="1"/>
  <c r="E11" i="1" l="1"/>
  <c r="E7" i="1" s="1"/>
</calcChain>
</file>

<file path=xl/sharedStrings.xml><?xml version="1.0" encoding="utf-8"?>
<sst xmlns="http://schemas.openxmlformats.org/spreadsheetml/2006/main" count="218" uniqueCount="110">
  <si>
    <t>КВД</t>
  </si>
  <si>
    <t>Наименование КВД</t>
  </si>
  <si>
    <t>Итого</t>
  </si>
  <si>
    <t>211</t>
  </si>
  <si>
    <t>2.00.00000.00.0000.000</t>
  </si>
  <si>
    <t>БЕЗВОЗМЕЗДНЫЕ ПОСТУПЛЕНИЯ</t>
  </si>
  <si>
    <t>2.01.04010.14.0000.150</t>
  </si>
  <si>
    <t>Предоставление нерезидентами грантов для получателей средств бюджетов муниципальных округов</t>
  </si>
  <si>
    <t>Прочие безвозмездные поступления в бюджеты муниципальных округов</t>
  </si>
  <si>
    <t>2.07.04050.14.0000.150</t>
  </si>
  <si>
    <t>213</t>
  </si>
  <si>
    <t>2.02.10000.00.0000.150</t>
  </si>
  <si>
    <t>Дотации бюджетам бюджетной системы Российской Федерации</t>
  </si>
  <si>
    <t>2.02.19999.14.0000.150</t>
  </si>
  <si>
    <t>Прочие дотации бюджетам муниципальных округов</t>
  </si>
  <si>
    <t>2.02.20000.00.0000.150</t>
  </si>
  <si>
    <t>Субсидии бюджетам бюджетной системы Российской Федерации (межбюджетные субсидии)</t>
  </si>
  <si>
    <t>2.02.20041.14.0000.150</t>
  </si>
  <si>
    <t>2.02.20077.14.0000.150</t>
  </si>
  <si>
    <t>2.02.25169.14.0000.150</t>
  </si>
  <si>
    <t>2.02.25304.14.0000.150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</si>
  <si>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</si>
  <si>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2.02.25467.14.0000.150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</si>
  <si>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</si>
  <si>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2.02.25491.14.0000.150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</si>
  <si>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</si>
  <si>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2.02.25497.14.0000.150</t>
  </si>
  <si>
    <t>Субсидии бюджетам муниципальных округов на реализацию мероприятий по обеспечению жильем молодых семей</t>
  </si>
  <si>
    <t>2.02.25519.14.0000.150</t>
  </si>
  <si>
    <t>Субсидии бюджетам муниципальных округов на поддержку отрасли культуры</t>
  </si>
  <si>
    <t>2.02.25576.14.0000.150</t>
  </si>
  <si>
    <t>2.02.25590.14.0000.150</t>
  </si>
  <si>
    <t>Субсидии бюджетам муниципальных округов на техническое оснащение муниципальных музеев</t>
  </si>
  <si>
    <t>2.02.25786.14.0000.150</t>
  </si>
  <si>
    <t>Субсидии бюджетам муниципальных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</si>
  <si>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2.02.29999.14.0000.150</t>
  </si>
  <si>
    <t>2.02.30000.00.0000.150</t>
  </si>
  <si>
    <t>Субвенции бюджетам бюджетной системы Российской Федерации</t>
  </si>
  <si>
    <t>2.02.30024.14.0000.150</t>
  </si>
  <si>
    <t>2.02.30027.14.0000.150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</si>
  <si>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</si>
  <si>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2.02.35118.14.0000.150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</si>
  <si>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</si>
  <si>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2.02.35120.14.0000.150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</si>
  <si>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</si>
  <si>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2.02.35930.14.0000.150</t>
  </si>
  <si>
    <t>Субвенции бюджетам муниципальных округов на государственную регистрацию актов гражданского состояния</t>
  </si>
  <si>
    <t>2.02.40000.00.0000.150</t>
  </si>
  <si>
    <t>Иные межбюджетные трансферты</t>
  </si>
  <si>
    <t>2.02.45179.14.0000.150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</si>
  <si>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</si>
  <si>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2.02.45303.14.0000.150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</si>
  <si>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</si>
  <si>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2.02.45424.14.0000.150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</si>
  <si>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</si>
  <si>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2.02.45519.14.0000.150</t>
  </si>
  <si>
    <t>Межбюджетные трансферты, передаваемые бюджетам муниципальных округов на поддержку отрасли культуры</t>
  </si>
  <si>
    <t>2.02.49999.14.0000.150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</si>
  <si>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</si>
  <si>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</si>
  <si>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Субсидии бюджетам муниципальных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(Ремонт дорожного покрытия по ул. Молодежная в пос. Горбатовка Зеленградского района Калининградской области)</t>
  </si>
  <si>
    <t xml:space="preserve"> Субсидия на капитальный ремонт дороги в пос. Сараево Зеленоградского района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</si>
  <si>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</si>
  <si>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 xml:space="preserve"> Субсидии бюджетам муниципальных округов на 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</t>
  </si>
  <si>
    <t xml:space="preserve"> 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</si>
  <si>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</si>
  <si>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округовна обеспечение в срок до 31 декабря 2022 года санитарно-противоэпидемических мероприятий в муниципальных образовательных организациях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</si>
  <si>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</si>
  <si>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озеленение территории дюн от западной части г. Зеленоградска до реки Алейки</t>
  </si>
  <si>
    <t xml:space="preserve"> Субсидии бюджетам муниципальных округов на оснащение геральдической символикой Калининградской области государственных и муниципальных общеобразовательных организаций Калининградской области за счет средств резервного фонда Правительства Калининградской области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</si>
  <si>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территории, обеспечение водоснабжением и водоотведение) (ул. Победы, спортивная площадка)</t>
  </si>
  <si>
    <t>Субсидии бюджетам муниципальных округов на решение вопросов местного значения в сфере жилищно-коммунального хозяйства (благоустройство территории)(п. Логвино, п. Дружное детская площадка)</t>
  </si>
  <si>
    <t>Субсидии бюджетам муниципальных округов на выполнение работ по объекту "Капитальный ремонт канализационной сети по ул. Луговой в п. Сосновка Зеленоградского района Калининградской области" за счет средств резервного фонда Правительства Калининградской области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</si>
  <si>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 (благоустройство КАУПа)</t>
  </si>
  <si>
    <t xml:space="preserve"> Субсидии бюджетам муниципальных образований Калининградской области из областного бюджета за счет средств резервного фонда Правительства Калининградской области на обеспечение присмотра и ухода за детьми, осваивающими образовательные программы</t>
  </si>
  <si>
    <t xml:space="preserve"> Субсидии бюджетам муниципальных округов на решение вопросов местного значения в сфере жилищно-коммунального хозяйства (Благоустройство береговой территории на побережье Балтийского моря в районе велодорожки на участке от р.Алейка до западной части г.Зеленоградска )</t>
  </si>
  <si>
    <t xml:space="preserve"> Субсидии бюджетам муниципальных округов на капитальный ремонт и устройство спортивных объектов муниципальной собственности</t>
  </si>
  <si>
    <t>Субсидии бюджетам муниципальных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</si>
  <si>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</si>
  <si>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</si>
  <si>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 xml:space="preserve"> 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</si>
  <si>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 xml:space="preserve"> Субсидии бюджетам муниципальных округов из областного бюджета местным бюджетам на поддержку муниципальных газет</t>
  </si>
  <si>
    <t>Субсидии бюджетам муниципальных округов на решение вопросов местного значения в сфере жилищно-коммунального хозяйства (ПКД)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</si>
  <si>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</si>
  <si>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 xml:space="preserve"> Субсидии бюджетам муниципальных округов на содержание морских пляжей в границах муниципального образования</t>
  </si>
  <si>
    <t xml:space="preserve"> Субсидии бюджетам муниципальных округов на поддержку муниципальных программ формирования современной городской среды на дворовые территории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</si>
  <si>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</si>
  <si>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совершеннолетними гражданами</t>
  </si>
  <si>
    <t xml:space="preserve"> Субвенции бюджетам муниципальных округов на осуществление полномочий КО в сфере социальной поддержки населения в части деятельности органов управления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</si>
  <si>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</si>
  <si>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Субвенции бюджетам муниципальных округов на обеспечение государственных гарантий реализации прав на получение беплатного начального общего, основного общего, среднего общего образования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</si>
  <si>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</t>
  </si>
  <si>
    <t xml:space="preserve"> Субвенции бюджетам муниципальных округов на обеспечение исполнительного органа муниципальной власти за счет переданных полномочий на руководство по организации и осуществлению опеки и попечительству над несовершеннолетними детьми</t>
  </si>
  <si>
    <t xml:space="preserve"> Субвенции бюджетам муниципальных округов на обеспечение полномочий Калининградской области по социальному обслуживанию граждан пожилого возраста и инвалидов</t>
  </si>
  <si>
    <t xml:space="preserve"> 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</si>
  <si>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</si>
  <si>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</si>
  <si>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</si>
  <si>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 xml:space="preserve"> Субвенции бюджетам муниципальных округовна осуществление полномочий по государственной поддержке сельскогохозяйственного производства</t>
  </si>
  <si>
    <t>Иные межбюджетные трансферты на стимулирование трудоустройства молодых специалистов, впервые получивших высшее профессиональное образование в области соответствующей преподаваемому предмету, в муниципальные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</si>
  <si>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</si>
  <si>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</si>
  <si>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 xml:space="preserve"> Единовременные денежные выплаты за счет средств резервного фонда Правительства Калининградской области</t>
  </si>
  <si>
    <t xml:space="preserve"> Прочие межбюджетные трансферты, 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</si>
  <si>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Исполнение</t>
  </si>
  <si>
    <t>Уточненные назначения</t>
  </si>
  <si>
    <t>Исполнение безвозмездных поступлений за 2022 год</t>
  </si>
  <si>
    <t>(тыс.рублей)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</si>
  <si>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</si>
  <si>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r>
      <rPr>
        <b/>
        <sz val="10"/>
        <rFont val="Times New Roman"/>
        <family val="1"/>
        <charset val="204"/>
      </rPr>
      <t xml:space="preserve">   Приложение №2  </t>
    </r>
    <r>
      <rPr>
        <sz val="10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   
"Об утверждении отчета об исполнении бюджета                                                                     муниципального образования "Зеленоградский муниципальный округ" Калининградской области за 2022 год"                                                                                                                                                            от "  "       2023 г. 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</si>
</sst>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4" fontId="2" fillId="0" borderId="0" xfId="0" applyNumberFormat="1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7"/>
  <sheetViews>
    <sheetView showGridLines="0" tabSelected="1" workbookViewId="0">
      <selection activeCell="D8" sqref="D8"/>
    </sheetView>
  </sheetViews>
  <sheetFormatPr defaultRowHeight="12.75" customHeight="1" outlineLevelRow="7" x14ac:dyDescent="0.25"/>
  <cols>
    <col min="1" max="1" width="6.7109375" style="1" customWidth="1"/>
    <col min="2" max="2" width="26.140625" style="1" customWidth="1"/>
    <col min="3" max="3" width="32" style="1" customWidth="1"/>
    <col min="4" max="5" width="15.42578125" style="1" customWidth="1"/>
    <col min="6" max="6" width="13.5703125" style="1" customWidth="1"/>
    <col min="7" max="7" width="14.7109375" style="1" customWidth="1"/>
    <col min="8" max="8" width="9.140625" style="1" customWidth="1"/>
    <col min="9" max="16384" width="9.140625" style="1"/>
  </cols>
  <sheetData>
    <row r="1" spans="1:5" ht="100.5" customHeight="1" x14ac:dyDescent="0.25">
      <c r="C1" s="25" t="s">
        <v>109</v>
      </c>
      <c r="D1" s="26"/>
      <c r="E1" s="26"/>
    </row>
    <row r="2" spans="1:5" ht="15.75" x14ac:dyDescent="0.25">
      <c r="A2" s="24"/>
      <c r="B2" s="24"/>
      <c r="C2" s="24"/>
      <c r="D2" s="24"/>
      <c r="E2" s="24"/>
    </row>
    <row r="3" spans="1:5" ht="33.75" customHeight="1" x14ac:dyDescent="0.3">
      <c r="A3" s="23" t="s">
        <v>106</v>
      </c>
      <c r="B3" s="23"/>
      <c r="C3" s="23"/>
      <c r="D3" s="23"/>
      <c r="E3" s="23"/>
    </row>
    <row r="4" spans="1:5" ht="15.75" x14ac:dyDescent="0.25">
      <c r="A4" s="24"/>
      <c r="B4" s="24"/>
      <c r="C4" s="24"/>
      <c r="D4" s="24"/>
      <c r="E4" s="24"/>
    </row>
    <row r="5" spans="1:5" ht="15.75" x14ac:dyDescent="0.25">
      <c r="E5" s="15" t="s">
        <v>107</v>
      </c>
    </row>
    <row r="6" spans="1:5" ht="31.5" x14ac:dyDescent="0.25">
      <c r="A6" s="17"/>
      <c r="B6" s="18" t="s">
        <v>0</v>
      </c>
      <c r="C6" s="3" t="s">
        <v>1</v>
      </c>
      <c r="D6" s="2" t="s">
        <v>105</v>
      </c>
      <c r="E6" s="2" t="s">
        <v>104</v>
      </c>
    </row>
    <row r="7" spans="1:5" ht="15.75" x14ac:dyDescent="0.25">
      <c r="A7" s="21" t="s">
        <v>2</v>
      </c>
      <c r="B7" s="4"/>
      <c r="C7" s="16"/>
      <c r="D7" s="5">
        <f>D8+D11</f>
        <v>1295632.7600000002</v>
      </c>
      <c r="E7" s="5">
        <f>E8+E11</f>
        <v>1281021.5130000003</v>
      </c>
    </row>
    <row r="8" spans="1:5" ht="31.5" x14ac:dyDescent="0.25">
      <c r="A8" s="19" t="s">
        <v>3</v>
      </c>
      <c r="B8" s="20" t="s">
        <v>4</v>
      </c>
      <c r="C8" s="8" t="s">
        <v>5</v>
      </c>
      <c r="D8" s="9">
        <v>623.38</v>
      </c>
      <c r="E8" s="9">
        <f>E9+E10</f>
        <v>533.81299999999999</v>
      </c>
    </row>
    <row r="9" spans="1:5" ht="78.75" outlineLevel="7" x14ac:dyDescent="0.25">
      <c r="A9" s="10" t="s">
        <v>3</v>
      </c>
      <c r="B9" s="11" t="s">
        <v>6</v>
      </c>
      <c r="C9" s="12" t="s">
        <v>7</v>
      </c>
      <c r="D9" s="13">
        <v>113.38</v>
      </c>
      <c r="E9" s="13">
        <v>23.812999999999999</v>
      </c>
    </row>
    <row r="10" spans="1:5" ht="47.25" outlineLevel="7" x14ac:dyDescent="0.25">
      <c r="A10" s="10" t="s">
        <v>3</v>
      </c>
      <c r="B10" s="11" t="s">
        <v>9</v>
      </c>
      <c r="C10" s="12" t="s">
        <v>8</v>
      </c>
      <c r="D10" s="13">
        <v>510</v>
      </c>
      <c r="E10" s="13">
        <v>510</v>
      </c>
    </row>
    <row r="11" spans="1:5" ht="31.5" x14ac:dyDescent="0.25">
      <c r="A11" s="6" t="s">
        <v>10</v>
      </c>
      <c r="B11" s="7" t="s">
        <v>4</v>
      </c>
      <c r="C11" s="8" t="s">
        <v>5</v>
      </c>
      <c r="D11" s="9">
        <f>D12+D14+D49+D67+D77</f>
        <v>1295009.3800000004</v>
      </c>
      <c r="E11" s="9">
        <f>E12+E14+E49+E67+E77</f>
        <v>1280487.7000000002</v>
      </c>
    </row>
    <row r="12" spans="1:5" ht="47.25" outlineLevel="2" x14ac:dyDescent="0.25">
      <c r="A12" s="6" t="s">
        <v>10</v>
      </c>
      <c r="B12" s="7" t="s">
        <v>11</v>
      </c>
      <c r="C12" s="8" t="s">
        <v>12</v>
      </c>
      <c r="D12" s="9">
        <v>21129.31</v>
      </c>
      <c r="E12" s="9">
        <v>21129.31</v>
      </c>
    </row>
    <row r="13" spans="1:5" ht="31.5" outlineLevel="7" x14ac:dyDescent="0.25">
      <c r="A13" s="10" t="s">
        <v>10</v>
      </c>
      <c r="B13" s="11" t="s">
        <v>13</v>
      </c>
      <c r="C13" s="12" t="s">
        <v>14</v>
      </c>
      <c r="D13" s="13">
        <v>21129.31</v>
      </c>
      <c r="E13" s="13">
        <v>21129.31</v>
      </c>
    </row>
    <row r="14" spans="1:5" ht="63" outlineLevel="2" x14ac:dyDescent="0.25">
      <c r="A14" s="6" t="s">
        <v>10</v>
      </c>
      <c r="B14" s="7" t="s">
        <v>15</v>
      </c>
      <c r="C14" s="8" t="s">
        <v>16</v>
      </c>
      <c r="D14" s="9">
        <f>SUM(D15:D48)</f>
        <v>569058.53000000014</v>
      </c>
      <c r="E14" s="9">
        <f>SUM(E15:E48)</f>
        <v>561760.25</v>
      </c>
    </row>
    <row r="15" spans="1:5" ht="220.5" outlineLevel="7" x14ac:dyDescent="0.25">
      <c r="A15" s="10" t="s">
        <v>10</v>
      </c>
      <c r="B15" s="11" t="s">
        <v>17</v>
      </c>
      <c r="C15" s="12" t="s">
        <v>60</v>
      </c>
      <c r="D15" s="13">
        <v>2970</v>
      </c>
      <c r="E15" s="13">
        <v>2969.97</v>
      </c>
    </row>
    <row r="16" spans="1:5" ht="110.25" outlineLevel="7" x14ac:dyDescent="0.25">
      <c r="A16" s="10" t="s">
        <v>10</v>
      </c>
      <c r="B16" s="11" t="s">
        <v>17</v>
      </c>
      <c r="C16" s="12" t="s">
        <v>61</v>
      </c>
      <c r="D16" s="13">
        <v>3316.62</v>
      </c>
      <c r="E16" s="13">
        <v>3314.82</v>
      </c>
    </row>
    <row r="17" spans="1:5" ht="220.5" outlineLevel="7" x14ac:dyDescent="0.25">
      <c r="A17" s="10" t="s">
        <v>10</v>
      </c>
      <c r="B17" s="11" t="s">
        <v>18</v>
      </c>
      <c r="C17" s="12" t="s">
        <v>62</v>
      </c>
      <c r="D17" s="13">
        <v>248426.36</v>
      </c>
      <c r="E17" s="13">
        <v>248426.36</v>
      </c>
    </row>
    <row r="18" spans="1:5" ht="252" outlineLevel="7" x14ac:dyDescent="0.25">
      <c r="A18" s="10" t="s">
        <v>10</v>
      </c>
      <c r="B18" s="11" t="s">
        <v>18</v>
      </c>
      <c r="C18" s="12" t="s">
        <v>63</v>
      </c>
      <c r="D18" s="13">
        <v>128524.49</v>
      </c>
      <c r="E18" s="13">
        <v>128524.4</v>
      </c>
    </row>
    <row r="19" spans="1:5" ht="173.25" outlineLevel="7" x14ac:dyDescent="0.25">
      <c r="A19" s="10" t="s">
        <v>10</v>
      </c>
      <c r="B19" s="11" t="s">
        <v>19</v>
      </c>
      <c r="C19" s="12" t="s">
        <v>64</v>
      </c>
      <c r="D19" s="13">
        <f>1122.91+34.73</f>
        <v>1157.6400000000001</v>
      </c>
      <c r="E19" s="13">
        <f>1120.77+34.66</f>
        <v>1155.43</v>
      </c>
    </row>
    <row r="20" spans="1:5" ht="141.75" outlineLevel="7" x14ac:dyDescent="0.25">
      <c r="A20" s="10" t="s">
        <v>10</v>
      </c>
      <c r="B20" s="11" t="s">
        <v>20</v>
      </c>
      <c r="C20" s="12" t="s">
        <v>21</v>
      </c>
      <c r="D20" s="13">
        <f>18733.48+3568.28</f>
        <v>22301.759999999998</v>
      </c>
      <c r="E20" s="13">
        <f>18733.48+3568.28</f>
        <v>22301.759999999998</v>
      </c>
    </row>
    <row r="21" spans="1:5" ht="126" outlineLevel="7" x14ac:dyDescent="0.25">
      <c r="A21" s="10" t="s">
        <v>10</v>
      </c>
      <c r="B21" s="11" t="s">
        <v>22</v>
      </c>
      <c r="C21" s="12" t="s">
        <v>23</v>
      </c>
      <c r="D21" s="13">
        <f>274.75+52.33</f>
        <v>327.08</v>
      </c>
      <c r="E21" s="13">
        <f>274.75+52.33</f>
        <v>327.08</v>
      </c>
    </row>
    <row r="22" spans="1:5" ht="126" outlineLevel="7" x14ac:dyDescent="0.25">
      <c r="A22" s="10" t="s">
        <v>10</v>
      </c>
      <c r="B22" s="11" t="s">
        <v>24</v>
      </c>
      <c r="C22" s="12" t="s">
        <v>25</v>
      </c>
      <c r="D22" s="13">
        <f>143.79+4.45</f>
        <v>148.23999999999998</v>
      </c>
      <c r="E22" s="13">
        <f>143.79+4.45</f>
        <v>148.23999999999998</v>
      </c>
    </row>
    <row r="23" spans="1:5" ht="78.75" outlineLevel="7" x14ac:dyDescent="0.25">
      <c r="A23" s="10" t="s">
        <v>10</v>
      </c>
      <c r="B23" s="11" t="s">
        <v>26</v>
      </c>
      <c r="C23" s="12" t="s">
        <v>27</v>
      </c>
      <c r="D23" s="13">
        <f>386.99+973.81</f>
        <v>1360.8</v>
      </c>
      <c r="E23" s="13">
        <f>386.99+973.81</f>
        <v>1360.8</v>
      </c>
    </row>
    <row r="24" spans="1:5" ht="47.25" outlineLevel="7" x14ac:dyDescent="0.25">
      <c r="A24" s="10" t="s">
        <v>10</v>
      </c>
      <c r="B24" s="11" t="s">
        <v>28</v>
      </c>
      <c r="C24" s="12" t="s">
        <v>29</v>
      </c>
      <c r="D24" s="13">
        <f>187.14+120.89</f>
        <v>308.02999999999997</v>
      </c>
      <c r="E24" s="13">
        <f>187.14+120.89</f>
        <v>308.02999999999997</v>
      </c>
    </row>
    <row r="25" spans="1:5" ht="141.75" outlineLevel="7" x14ac:dyDescent="0.25">
      <c r="A25" s="10" t="s">
        <v>10</v>
      </c>
      <c r="B25" s="11" t="s">
        <v>30</v>
      </c>
      <c r="C25" s="12" t="s">
        <v>65</v>
      </c>
      <c r="D25" s="13">
        <v>3133.42</v>
      </c>
      <c r="E25" s="13">
        <v>3133.42</v>
      </c>
    </row>
    <row r="26" spans="1:5" ht="63" outlineLevel="7" x14ac:dyDescent="0.25">
      <c r="A26" s="10" t="s">
        <v>10</v>
      </c>
      <c r="B26" s="11" t="s">
        <v>31</v>
      </c>
      <c r="C26" s="12" t="s">
        <v>32</v>
      </c>
      <c r="D26" s="13">
        <f>2629.25+138.38</f>
        <v>2767.63</v>
      </c>
      <c r="E26" s="13">
        <f>2629.25+138.38</f>
        <v>2767.63</v>
      </c>
    </row>
    <row r="27" spans="1:5" ht="173.25" outlineLevel="7" x14ac:dyDescent="0.25">
      <c r="A27" s="10" t="s">
        <v>10</v>
      </c>
      <c r="B27" s="11" t="s">
        <v>33</v>
      </c>
      <c r="C27" s="12" t="s">
        <v>34</v>
      </c>
      <c r="D27" s="13">
        <v>722.45</v>
      </c>
      <c r="E27" s="13">
        <v>722.45</v>
      </c>
    </row>
    <row r="28" spans="1:5" ht="236.25" outlineLevel="7" x14ac:dyDescent="0.25">
      <c r="A28" s="10" t="s">
        <v>10</v>
      </c>
      <c r="B28" s="11" t="s">
        <v>35</v>
      </c>
      <c r="C28" s="14" t="s">
        <v>86</v>
      </c>
      <c r="D28" s="13">
        <v>6425.9</v>
      </c>
      <c r="E28" s="13">
        <v>6425.9</v>
      </c>
    </row>
    <row r="29" spans="1:5" ht="94.5" outlineLevel="7" x14ac:dyDescent="0.25">
      <c r="A29" s="10" t="s">
        <v>10</v>
      </c>
      <c r="B29" s="11" t="s">
        <v>35</v>
      </c>
      <c r="C29" s="12" t="s">
        <v>85</v>
      </c>
      <c r="D29" s="13">
        <v>2300</v>
      </c>
      <c r="E29" s="13">
        <v>2300</v>
      </c>
    </row>
    <row r="30" spans="1:5" ht="78.75" outlineLevel="7" x14ac:dyDescent="0.25">
      <c r="A30" s="10" t="s">
        <v>10</v>
      </c>
      <c r="B30" s="11" t="s">
        <v>35</v>
      </c>
      <c r="C30" s="12" t="s">
        <v>84</v>
      </c>
      <c r="D30" s="13">
        <v>2000</v>
      </c>
      <c r="E30" s="13">
        <v>2000</v>
      </c>
    </row>
    <row r="31" spans="1:5" ht="110.25" outlineLevel="7" x14ac:dyDescent="0.25">
      <c r="A31" s="10" t="s">
        <v>10</v>
      </c>
      <c r="B31" s="11" t="s">
        <v>35</v>
      </c>
      <c r="C31" s="12" t="s">
        <v>83</v>
      </c>
      <c r="D31" s="13">
        <v>4651</v>
      </c>
      <c r="E31" s="13">
        <v>4651</v>
      </c>
    </row>
    <row r="32" spans="1:5" ht="94.5" outlineLevel="7" x14ac:dyDescent="0.25">
      <c r="A32" s="10" t="s">
        <v>10</v>
      </c>
      <c r="B32" s="11" t="s">
        <v>35</v>
      </c>
      <c r="C32" s="12" t="s">
        <v>82</v>
      </c>
      <c r="D32" s="13">
        <v>33654.53</v>
      </c>
      <c r="E32" s="13">
        <v>31981.43</v>
      </c>
    </row>
    <row r="33" spans="1:5" ht="78.75" outlineLevel="7" x14ac:dyDescent="0.25">
      <c r="A33" s="10" t="s">
        <v>10</v>
      </c>
      <c r="B33" s="11" t="s">
        <v>35</v>
      </c>
      <c r="C33" s="12" t="s">
        <v>81</v>
      </c>
      <c r="D33" s="13">
        <v>848.16</v>
      </c>
      <c r="E33" s="13">
        <v>848.16</v>
      </c>
    </row>
    <row r="34" spans="1:5" ht="126" outlineLevel="7" x14ac:dyDescent="0.25">
      <c r="A34" s="10" t="s">
        <v>10</v>
      </c>
      <c r="B34" s="11" t="s">
        <v>35</v>
      </c>
      <c r="C34" s="12" t="s">
        <v>80</v>
      </c>
      <c r="D34" s="13">
        <v>780</v>
      </c>
      <c r="E34" s="13">
        <v>642.76</v>
      </c>
    </row>
    <row r="35" spans="1:5" ht="173.25" outlineLevel="7" x14ac:dyDescent="0.25">
      <c r="A35" s="10" t="s">
        <v>10</v>
      </c>
      <c r="B35" s="11" t="s">
        <v>35</v>
      </c>
      <c r="C35" s="14" t="s">
        <v>79</v>
      </c>
      <c r="D35" s="13">
        <v>12664.31</v>
      </c>
      <c r="E35" s="13">
        <v>12664.31</v>
      </c>
    </row>
    <row r="36" spans="1:5" ht="141.75" outlineLevel="7" x14ac:dyDescent="0.25">
      <c r="A36" s="10" t="s">
        <v>10</v>
      </c>
      <c r="B36" s="11" t="s">
        <v>35</v>
      </c>
      <c r="C36" s="14" t="s">
        <v>78</v>
      </c>
      <c r="D36" s="13">
        <v>2883</v>
      </c>
      <c r="E36" s="13">
        <v>2883</v>
      </c>
    </row>
    <row r="37" spans="1:5" ht="126" outlineLevel="7" x14ac:dyDescent="0.25">
      <c r="A37" s="10" t="s">
        <v>10</v>
      </c>
      <c r="B37" s="11" t="s">
        <v>35</v>
      </c>
      <c r="C37" s="14" t="s">
        <v>77</v>
      </c>
      <c r="D37" s="13">
        <v>1108.7</v>
      </c>
      <c r="E37" s="13">
        <v>900.29</v>
      </c>
    </row>
    <row r="38" spans="1:5" ht="94.5" outlineLevel="7" x14ac:dyDescent="0.25">
      <c r="A38" s="10" t="s">
        <v>10</v>
      </c>
      <c r="B38" s="11" t="s">
        <v>35</v>
      </c>
      <c r="C38" s="12" t="s">
        <v>76</v>
      </c>
      <c r="D38" s="13">
        <v>3234</v>
      </c>
      <c r="E38" s="13">
        <v>3234</v>
      </c>
    </row>
    <row r="39" spans="1:5" ht="126" outlineLevel="7" x14ac:dyDescent="0.25">
      <c r="A39" s="10" t="s">
        <v>10</v>
      </c>
      <c r="B39" s="11" t="s">
        <v>35</v>
      </c>
      <c r="C39" s="12" t="s">
        <v>66</v>
      </c>
      <c r="D39" s="13">
        <f>131.1+106.73</f>
        <v>237.82999999999998</v>
      </c>
      <c r="E39" s="13">
        <f>131.1+106.73</f>
        <v>237.82999999999998</v>
      </c>
    </row>
    <row r="40" spans="1:5" ht="173.25" outlineLevel="7" x14ac:dyDescent="0.25">
      <c r="A40" s="10" t="s">
        <v>10</v>
      </c>
      <c r="B40" s="11" t="s">
        <v>35</v>
      </c>
      <c r="C40" s="14" t="s">
        <v>75</v>
      </c>
      <c r="D40" s="13">
        <v>29700</v>
      </c>
      <c r="E40" s="13">
        <v>29700</v>
      </c>
    </row>
    <row r="41" spans="1:5" ht="94.5" outlineLevel="7" x14ac:dyDescent="0.25">
      <c r="A41" s="10" t="s">
        <v>10</v>
      </c>
      <c r="B41" s="11" t="s">
        <v>35</v>
      </c>
      <c r="C41" s="12" t="s">
        <v>67</v>
      </c>
      <c r="D41" s="13">
        <v>18782.8</v>
      </c>
      <c r="E41" s="13">
        <v>18782.8</v>
      </c>
    </row>
    <row r="42" spans="1:5" ht="110.25" outlineLevel="7" x14ac:dyDescent="0.25">
      <c r="A42" s="10" t="s">
        <v>10</v>
      </c>
      <c r="B42" s="11" t="s">
        <v>35</v>
      </c>
      <c r="C42" s="12" t="s">
        <v>73</v>
      </c>
      <c r="D42" s="13">
        <v>4500</v>
      </c>
      <c r="E42" s="13">
        <v>4500</v>
      </c>
    </row>
    <row r="43" spans="1:5" ht="173.25" outlineLevel="7" x14ac:dyDescent="0.25">
      <c r="A43" s="10" t="s">
        <v>10</v>
      </c>
      <c r="B43" s="11" t="s">
        <v>35</v>
      </c>
      <c r="C43" s="14" t="s">
        <v>74</v>
      </c>
      <c r="D43" s="13">
        <v>2218.3000000000002</v>
      </c>
      <c r="E43" s="13">
        <v>1122.45</v>
      </c>
    </row>
    <row r="44" spans="1:5" ht="78.75" outlineLevel="7" x14ac:dyDescent="0.25">
      <c r="A44" s="10" t="s">
        <v>10</v>
      </c>
      <c r="B44" s="11" t="s">
        <v>35</v>
      </c>
      <c r="C44" s="12" t="s">
        <v>68</v>
      </c>
      <c r="D44" s="13">
        <v>20438.53</v>
      </c>
      <c r="E44" s="13">
        <v>16800.419999999998</v>
      </c>
    </row>
    <row r="45" spans="1:5" ht="189" outlineLevel="7" x14ac:dyDescent="0.25">
      <c r="A45" s="10" t="s">
        <v>10</v>
      </c>
      <c r="B45" s="11" t="s">
        <v>35</v>
      </c>
      <c r="C45" s="14" t="s">
        <v>69</v>
      </c>
      <c r="D45" s="13">
        <v>738.2</v>
      </c>
      <c r="E45" s="13">
        <v>738.2</v>
      </c>
    </row>
    <row r="46" spans="1:5" ht="141.75" outlineLevel="7" x14ac:dyDescent="0.25">
      <c r="A46" s="10" t="s">
        <v>10</v>
      </c>
      <c r="B46" s="11" t="s">
        <v>35</v>
      </c>
      <c r="C46" s="14" t="s">
        <v>70</v>
      </c>
      <c r="D46" s="13">
        <v>3000</v>
      </c>
      <c r="E46" s="13">
        <v>3000</v>
      </c>
    </row>
    <row r="47" spans="1:5" ht="126" outlineLevel="7" x14ac:dyDescent="0.25">
      <c r="A47" s="10" t="s">
        <v>10</v>
      </c>
      <c r="B47" s="11" t="s">
        <v>35</v>
      </c>
      <c r="C47" s="14" t="s">
        <v>71</v>
      </c>
      <c r="D47" s="13">
        <v>1600</v>
      </c>
      <c r="E47" s="13">
        <v>1429.42</v>
      </c>
    </row>
    <row r="48" spans="1:5" ht="173.25" outlineLevel="7" x14ac:dyDescent="0.25">
      <c r="A48" s="10" t="s">
        <v>10</v>
      </c>
      <c r="B48" s="11" t="s">
        <v>35</v>
      </c>
      <c r="C48" s="14" t="s">
        <v>72</v>
      </c>
      <c r="D48" s="13">
        <v>1828.75</v>
      </c>
      <c r="E48" s="13">
        <v>1457.89</v>
      </c>
    </row>
    <row r="49" spans="1:5" ht="47.25" outlineLevel="2" x14ac:dyDescent="0.25">
      <c r="A49" s="6" t="s">
        <v>10</v>
      </c>
      <c r="B49" s="7" t="s">
        <v>36</v>
      </c>
      <c r="C49" s="8" t="s">
        <v>37</v>
      </c>
      <c r="D49" s="9">
        <f>SUM(D50:D66)</f>
        <v>514504.46</v>
      </c>
      <c r="E49" s="9">
        <f>SUM(E50:E66)</f>
        <v>514124.92000000004</v>
      </c>
    </row>
    <row r="50" spans="1:5" ht="173.25" outlineLevel="7" x14ac:dyDescent="0.25">
      <c r="A50" s="10" t="s">
        <v>10</v>
      </c>
      <c r="B50" s="11" t="s">
        <v>38</v>
      </c>
      <c r="C50" s="14" t="s">
        <v>87</v>
      </c>
      <c r="D50" s="13">
        <v>257.72000000000003</v>
      </c>
      <c r="E50" s="13">
        <v>257.72000000000003</v>
      </c>
    </row>
    <row r="51" spans="1:5" ht="110.25" outlineLevel="7" x14ac:dyDescent="0.25">
      <c r="A51" s="10" t="s">
        <v>10</v>
      </c>
      <c r="B51" s="11" t="s">
        <v>38</v>
      </c>
      <c r="C51" s="12" t="s">
        <v>88</v>
      </c>
      <c r="D51" s="13">
        <v>3720.89</v>
      </c>
      <c r="E51" s="13">
        <v>3720.89</v>
      </c>
    </row>
    <row r="52" spans="1:5" ht="126" outlineLevel="7" x14ac:dyDescent="0.25">
      <c r="A52" s="10" t="s">
        <v>10</v>
      </c>
      <c r="B52" s="11" t="s">
        <v>38</v>
      </c>
      <c r="C52" s="12" t="s">
        <v>89</v>
      </c>
      <c r="D52" s="13">
        <v>3291.43</v>
      </c>
      <c r="E52" s="13">
        <v>3291.43</v>
      </c>
    </row>
    <row r="53" spans="1:5" ht="126" outlineLevel="7" x14ac:dyDescent="0.25">
      <c r="A53" s="10" t="s">
        <v>10</v>
      </c>
      <c r="B53" s="11" t="s">
        <v>38</v>
      </c>
      <c r="C53" s="14" t="s">
        <v>90</v>
      </c>
      <c r="D53" s="13">
        <v>208068</v>
      </c>
      <c r="E53" s="13">
        <v>208068</v>
      </c>
    </row>
    <row r="54" spans="1:5" ht="110.25" outlineLevel="7" x14ac:dyDescent="0.25">
      <c r="A54" s="10" t="s">
        <v>10</v>
      </c>
      <c r="B54" s="11" t="s">
        <v>38</v>
      </c>
      <c r="C54" s="12" t="s">
        <v>91</v>
      </c>
      <c r="D54" s="13">
        <v>140508.42000000001</v>
      </c>
      <c r="E54" s="13">
        <v>140508.42000000001</v>
      </c>
    </row>
    <row r="55" spans="1:5" ht="157.5" outlineLevel="7" x14ac:dyDescent="0.25">
      <c r="A55" s="10" t="s">
        <v>10</v>
      </c>
      <c r="B55" s="11" t="s">
        <v>38</v>
      </c>
      <c r="C55" s="14" t="s">
        <v>92</v>
      </c>
      <c r="D55" s="13">
        <v>2624.67</v>
      </c>
      <c r="E55" s="13">
        <v>2624.67</v>
      </c>
    </row>
    <row r="56" spans="1:5" ht="110.25" outlineLevel="7" x14ac:dyDescent="0.25">
      <c r="A56" s="10" t="s">
        <v>10</v>
      </c>
      <c r="B56" s="11" t="s">
        <v>38</v>
      </c>
      <c r="C56" s="12" t="s">
        <v>93</v>
      </c>
      <c r="D56" s="13">
        <f>4870.44+410.33</f>
        <v>5280.7699999999995</v>
      </c>
      <c r="E56" s="13">
        <f>4870.44+410.33</f>
        <v>5280.7699999999995</v>
      </c>
    </row>
    <row r="57" spans="1:5" ht="141.75" outlineLevel="7" x14ac:dyDescent="0.25">
      <c r="A57" s="10" t="s">
        <v>10</v>
      </c>
      <c r="B57" s="11" t="s">
        <v>38</v>
      </c>
      <c r="C57" s="14" t="s">
        <v>94</v>
      </c>
      <c r="D57" s="13">
        <v>1948.86</v>
      </c>
      <c r="E57" s="13">
        <f>1945.04</f>
        <v>1945.04</v>
      </c>
    </row>
    <row r="58" spans="1:5" ht="110.25" outlineLevel="7" x14ac:dyDescent="0.25">
      <c r="A58" s="10" t="s">
        <v>10</v>
      </c>
      <c r="B58" s="11" t="s">
        <v>38</v>
      </c>
      <c r="C58" s="12" t="s">
        <v>95</v>
      </c>
      <c r="D58" s="13">
        <v>1105</v>
      </c>
      <c r="E58" s="13">
        <v>1105</v>
      </c>
    </row>
    <row r="59" spans="1:5" ht="173.25" outlineLevel="7" x14ac:dyDescent="0.25">
      <c r="A59" s="10" t="s">
        <v>10</v>
      </c>
      <c r="B59" s="11" t="s">
        <v>38</v>
      </c>
      <c r="C59" s="14" t="s">
        <v>96</v>
      </c>
      <c r="D59" s="13">
        <v>0.31</v>
      </c>
      <c r="E59" s="13">
        <v>0.31</v>
      </c>
    </row>
    <row r="60" spans="1:5" ht="173.25" outlineLevel="7" x14ac:dyDescent="0.25">
      <c r="A60" s="10" t="s">
        <v>10</v>
      </c>
      <c r="B60" s="11" t="s">
        <v>38</v>
      </c>
      <c r="C60" s="14" t="s">
        <v>108</v>
      </c>
      <c r="D60" s="13">
        <v>4843.3900000000003</v>
      </c>
      <c r="E60" s="13">
        <v>4478.7299999999996</v>
      </c>
    </row>
    <row r="61" spans="1:5" ht="126" outlineLevel="7" x14ac:dyDescent="0.25">
      <c r="A61" s="10" t="s">
        <v>10</v>
      </c>
      <c r="B61" s="11" t="s">
        <v>38</v>
      </c>
      <c r="C61" s="12" t="s">
        <v>97</v>
      </c>
      <c r="D61" s="13">
        <v>6854.21</v>
      </c>
      <c r="E61" s="13">
        <v>6854.21</v>
      </c>
    </row>
    <row r="62" spans="1:5" ht="110.25" outlineLevel="7" x14ac:dyDescent="0.25">
      <c r="A62" s="10" t="s">
        <v>10</v>
      </c>
      <c r="B62" s="11" t="s">
        <v>38</v>
      </c>
      <c r="C62" s="12" t="s">
        <v>98</v>
      </c>
      <c r="D62" s="13">
        <v>123568.97</v>
      </c>
      <c r="E62" s="13">
        <v>123568.97</v>
      </c>
    </row>
    <row r="63" spans="1:5" ht="110.25" outlineLevel="7" x14ac:dyDescent="0.25">
      <c r="A63" s="10" t="s">
        <v>10</v>
      </c>
      <c r="B63" s="11" t="s">
        <v>39</v>
      </c>
      <c r="C63" s="12" t="s">
        <v>40</v>
      </c>
      <c r="D63" s="13">
        <v>10044.92</v>
      </c>
      <c r="E63" s="13">
        <v>10033.86</v>
      </c>
    </row>
    <row r="64" spans="1:5" ht="110.25" outlineLevel="7" x14ac:dyDescent="0.25">
      <c r="A64" s="10" t="s">
        <v>10</v>
      </c>
      <c r="B64" s="11" t="s">
        <v>41</v>
      </c>
      <c r="C64" s="12" t="s">
        <v>42</v>
      </c>
      <c r="D64" s="13">
        <v>1032.9000000000001</v>
      </c>
      <c r="E64" s="13">
        <v>1032.9000000000001</v>
      </c>
    </row>
    <row r="65" spans="1:7" ht="141.75" outlineLevel="7" x14ac:dyDescent="0.25">
      <c r="A65" s="10" t="s">
        <v>10</v>
      </c>
      <c r="B65" s="11" t="s">
        <v>43</v>
      </c>
      <c r="C65" s="12" t="s">
        <v>44</v>
      </c>
      <c r="D65" s="13">
        <v>131.19999999999999</v>
      </c>
      <c r="E65" s="13">
        <v>131.19999999999999</v>
      </c>
    </row>
    <row r="66" spans="1:7" ht="63" outlineLevel="7" x14ac:dyDescent="0.25">
      <c r="A66" s="10" t="s">
        <v>10</v>
      </c>
      <c r="B66" s="11" t="s">
        <v>45</v>
      </c>
      <c r="C66" s="12" t="s">
        <v>46</v>
      </c>
      <c r="D66" s="13">
        <v>1222.8</v>
      </c>
      <c r="E66" s="13">
        <v>1222.8</v>
      </c>
    </row>
    <row r="67" spans="1:7" ht="31.5" outlineLevel="2" x14ac:dyDescent="0.25">
      <c r="A67" s="6" t="s">
        <v>10</v>
      </c>
      <c r="B67" s="7" t="s">
        <v>47</v>
      </c>
      <c r="C67" s="8" t="s">
        <v>48</v>
      </c>
      <c r="D67" s="9">
        <f>SUM(D68:D76)</f>
        <v>190317.08000000002</v>
      </c>
      <c r="E67" s="9">
        <f>SUM(E68:E76)</f>
        <v>189884.6</v>
      </c>
      <c r="F67" s="22"/>
      <c r="G67" s="22"/>
    </row>
    <row r="68" spans="1:7" ht="189" outlineLevel="7" x14ac:dyDescent="0.25">
      <c r="A68" s="10" t="s">
        <v>10</v>
      </c>
      <c r="B68" s="11" t="s">
        <v>49</v>
      </c>
      <c r="C68" s="12" t="s">
        <v>50</v>
      </c>
      <c r="D68" s="13">
        <v>724.21</v>
      </c>
      <c r="E68" s="13">
        <v>724.21</v>
      </c>
    </row>
    <row r="69" spans="1:7" ht="157.5" outlineLevel="7" x14ac:dyDescent="0.25">
      <c r="A69" s="10" t="s">
        <v>10</v>
      </c>
      <c r="B69" s="11" t="s">
        <v>51</v>
      </c>
      <c r="C69" s="12" t="s">
        <v>52</v>
      </c>
      <c r="D69" s="13">
        <v>11952.36</v>
      </c>
      <c r="E69" s="13">
        <v>11952.36</v>
      </c>
    </row>
    <row r="70" spans="1:7" ht="157.5" outlineLevel="7" x14ac:dyDescent="0.25">
      <c r="A70" s="10" t="s">
        <v>10</v>
      </c>
      <c r="B70" s="11" t="s">
        <v>53</v>
      </c>
      <c r="C70" s="12" t="s">
        <v>54</v>
      </c>
      <c r="D70" s="13">
        <v>160000</v>
      </c>
      <c r="E70" s="13">
        <v>160000</v>
      </c>
    </row>
    <row r="71" spans="1:7" ht="63" outlineLevel="3" x14ac:dyDescent="0.25">
      <c r="A71" s="10" t="s">
        <v>10</v>
      </c>
      <c r="B71" s="11" t="s">
        <v>55</v>
      </c>
      <c r="C71" s="12" t="s">
        <v>56</v>
      </c>
      <c r="D71" s="13">
        <v>121.43</v>
      </c>
      <c r="E71" s="13">
        <v>121.43</v>
      </c>
    </row>
    <row r="72" spans="1:7" ht="159" customHeight="1" outlineLevel="7" x14ac:dyDescent="0.25">
      <c r="A72" s="10" t="s">
        <v>10</v>
      </c>
      <c r="B72" s="11" t="s">
        <v>57</v>
      </c>
      <c r="C72" s="14" t="s">
        <v>99</v>
      </c>
      <c r="D72" s="13">
        <v>300</v>
      </c>
      <c r="E72" s="13">
        <v>300</v>
      </c>
    </row>
    <row r="73" spans="1:7" ht="116.25" customHeight="1" outlineLevel="7" x14ac:dyDescent="0.25">
      <c r="A73" s="10" t="s">
        <v>10</v>
      </c>
      <c r="B73" s="11" t="s">
        <v>57</v>
      </c>
      <c r="C73" s="12" t="s">
        <v>100</v>
      </c>
      <c r="D73" s="13">
        <v>360</v>
      </c>
      <c r="E73" s="13">
        <v>240</v>
      </c>
    </row>
    <row r="74" spans="1:7" ht="63" outlineLevel="7" x14ac:dyDescent="0.25">
      <c r="A74" s="10" t="s">
        <v>10</v>
      </c>
      <c r="B74" s="11" t="s">
        <v>57</v>
      </c>
      <c r="C74" s="12" t="s">
        <v>101</v>
      </c>
      <c r="D74" s="13">
        <v>8194.74</v>
      </c>
      <c r="E74" s="13">
        <v>8194.74</v>
      </c>
    </row>
    <row r="75" spans="1:7" ht="78.75" outlineLevel="7" x14ac:dyDescent="0.25">
      <c r="A75" s="10" t="s">
        <v>10</v>
      </c>
      <c r="B75" s="11" t="s">
        <v>57</v>
      </c>
      <c r="C75" s="12" t="s">
        <v>102</v>
      </c>
      <c r="D75" s="13">
        <f>3257.6+4405.97+960.88</f>
        <v>8624.4499999999989</v>
      </c>
      <c r="E75" s="13">
        <f>2999.81+4351.28+960.88</f>
        <v>8311.9699999999993</v>
      </c>
    </row>
    <row r="76" spans="1:7" ht="126" outlineLevel="7" x14ac:dyDescent="0.25">
      <c r="A76" s="10" t="s">
        <v>10</v>
      </c>
      <c r="B76" s="11" t="s">
        <v>57</v>
      </c>
      <c r="C76" s="12" t="s">
        <v>103</v>
      </c>
      <c r="D76" s="13">
        <v>39.89</v>
      </c>
      <c r="E76" s="13">
        <v>39.89</v>
      </c>
    </row>
    <row r="77" spans="1:7" ht="126" outlineLevel="1" x14ac:dyDescent="0.25">
      <c r="A77" s="6" t="s">
        <v>10</v>
      </c>
      <c r="B77" s="7" t="s">
        <v>58</v>
      </c>
      <c r="C77" s="8" t="s">
        <v>59</v>
      </c>
      <c r="D77" s="9">
        <v>0</v>
      </c>
      <c r="E77" s="9">
        <v>-6411.38</v>
      </c>
    </row>
  </sheetData>
  <mergeCells count="4">
    <mergeCell ref="A3:E3"/>
    <mergeCell ref="A2:E2"/>
    <mergeCell ref="A4:E4"/>
    <mergeCell ref="C1:E1"/>
  </mergeCells>
  <pageMargins left="0.34" right="0.17" top="0.16" bottom="0.46" header="0.22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rep:2.54.0.299</dc:description>
  <cp:lastModifiedBy>User</cp:lastModifiedBy>
  <cp:lastPrinted>2023-03-21T12:37:33Z</cp:lastPrinted>
  <dcterms:created xsi:type="dcterms:W3CDTF">2023-03-09T15:03:20Z</dcterms:created>
  <dcterms:modified xsi:type="dcterms:W3CDTF">2023-04-03T13:00:01Z</dcterms:modified>
</cp:coreProperties>
</file>