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Коломиец\ПОСТАНОВЛЕНИЯ\2024\Архитектурная подсветка\"/>
    </mc:Choice>
  </mc:AlternateContent>
  <xr:revisionPtr revIDLastSave="0" documentId="13_ncr:1_{082FF258-A95B-460F-96D8-A9B1E6EE6414}" xr6:coauthVersionLast="47" xr6:coauthVersionMax="47" xr10:uidLastSave="{00000000-0000-0000-0000-000000000000}"/>
  <bookViews>
    <workbookView xWindow="-120" yWindow="-120" windowWidth="29040" windowHeight="15840" xr2:uid="{35C1688B-8078-4CCF-8D31-9F169881C5F5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C29" i="1"/>
  <c r="C28" i="1"/>
  <c r="C26" i="1" l="1"/>
  <c r="C25" i="1"/>
  <c r="C24" i="1"/>
  <c r="C23" i="1"/>
  <c r="C21" i="1"/>
  <c r="C22" i="1"/>
  <c r="C20" i="1"/>
  <c r="C19" i="1"/>
  <c r="C17" i="1"/>
  <c r="C16" i="1"/>
  <c r="C13" i="1"/>
  <c r="C15" i="1"/>
  <c r="C31" i="1" l="1"/>
  <c r="C32" i="1"/>
  <c r="C33" i="1"/>
  <c r="C34" i="1"/>
</calcChain>
</file>

<file path=xl/sharedStrings.xml><?xml version="1.0" encoding="utf-8"?>
<sst xmlns="http://schemas.openxmlformats.org/spreadsheetml/2006/main" count="56" uniqueCount="37">
  <si>
    <t>Муниципальная программа</t>
  </si>
  <si>
    <t>«Архитектурная подсветка зданий в городе Зеленоградске»</t>
  </si>
  <si>
    <t xml:space="preserve"> на 2020-2024 годы</t>
  </si>
  <si>
    <t>п/п</t>
  </si>
  <si>
    <t>Адрес</t>
  </si>
  <si>
    <t>Год выполнения работ</t>
  </si>
  <si>
    <t>Наличие сметной документации</t>
  </si>
  <si>
    <t>Да</t>
  </si>
  <si>
    <t>г. Зеленоградск, Курортный пр-т д.  19, Курортный пр-т д. 26 (часть I)</t>
  </si>
  <si>
    <t>г. Зеленоградск, ул. Пограничная д. 2, Курортный пр-т д.  7, Пугачева д. 9А</t>
  </si>
  <si>
    <t>г. Зеленоградск, Курортный пр-т д. 3</t>
  </si>
  <si>
    <t>г. Зеленоградск, 2- Октябрьский пер. д. 2, Курортный пр-т д. 2, Володарского д. 5</t>
  </si>
  <si>
    <t>г. Зеленоградск, Курортный пр-т 1</t>
  </si>
  <si>
    <t>Итого</t>
  </si>
  <si>
    <t>г. Зеленоградск Володарского д. 7, 
Курортный пр-т д. 15, 
Курортный пр-т д. 13</t>
  </si>
  <si>
    <t>г. Зеленоградск, ул. Ленина д. 4
 (детский сад)</t>
  </si>
  <si>
    <t>г. Зеленоградск, ул. Ленина д. 10, 
ул. Ленина д. 12</t>
  </si>
  <si>
    <t xml:space="preserve">к постановлению администрации  </t>
  </si>
  <si>
    <t>МО «Зеленоградский муниципальный округ</t>
  </si>
  <si>
    <t>Калининградской области»</t>
  </si>
  <si>
    <t>Приложение</t>
  </si>
  <si>
    <t>г. Зеленоградск, Пугачева д. 9-9Б</t>
  </si>
  <si>
    <t>Нет</t>
  </si>
  <si>
    <t>г. Зеленоградск, ул. Володарского д. 6 
(2-ой этап)</t>
  </si>
  <si>
    <t>Стоимость работ, 
тыс. рублей</t>
  </si>
  <si>
    <t>Итого за 2020 год:</t>
  </si>
  <si>
    <t>Итого за 2021 год:</t>
  </si>
  <si>
    <t>Итого за 2022 год:</t>
  </si>
  <si>
    <t>Итого за 2023 год:</t>
  </si>
  <si>
    <t>Итого за 2024 год:</t>
  </si>
  <si>
    <t>тыс. руб.</t>
  </si>
  <si>
    <t>г. Зеленоградск, ул. Тургенева - ФОК</t>
  </si>
  <si>
    <t>г. Зеленоградск, ул. Московская д. 40А (Собор)</t>
  </si>
  <si>
    <t>г. Зеленоградск, ул. Пугачева д. 20А</t>
  </si>
  <si>
    <t>г. Зеленоградск, ул. Полищука д. 2</t>
  </si>
  <si>
    <t>г. Зеленоградск, ул. Ленина д. 4 (Краеведческий музей) (лазерная)</t>
  </si>
  <si>
    <t>от «      » ______________ 2024 года № 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</si>
</sst>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4" fontId="0" fillId="0" borderId="0" xfId="0" applyNumberFormat="1"/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F28FF-54BA-47E6-A435-44DCF869B5E9}">
  <dimension ref="A1:F35"/>
  <sheetViews>
    <sheetView tabSelected="1" topLeftCell="A20" workbookViewId="0">
      <selection activeCell="G34" sqref="G34"/>
    </sheetView>
  </sheetViews>
  <sheetFormatPr defaultRowHeight="15" x14ac:dyDescent="0.25"/>
  <cols>
    <col min="1" max="1" width="4" customWidth="1"/>
    <col min="2" max="2" width="43.42578125" customWidth="1"/>
    <col min="3" max="3" width="13.42578125" style="7" bestFit="1" customWidth="1"/>
    <col min="4" max="4" width="13.5703125" customWidth="1"/>
    <col min="5" max="5" width="15.28515625" customWidth="1"/>
  </cols>
  <sheetData>
    <row r="1" spans="1:5" x14ac:dyDescent="0.25">
      <c r="E1" s="9" t="s">
        <v>20</v>
      </c>
    </row>
    <row r="2" spans="1:5" x14ac:dyDescent="0.25">
      <c r="E2" s="9" t="s">
        <v>17</v>
      </c>
    </row>
    <row r="3" spans="1:5" x14ac:dyDescent="0.25">
      <c r="E3" s="9" t="s">
        <v>18</v>
      </c>
    </row>
    <row r="4" spans="1:5" x14ac:dyDescent="0.25">
      <c r="E4" s="9" t="s">
        <v>19</v>
      </c>
    </row>
    <row r="5" spans="1:5" x14ac:dyDescent="0.25">
      <c r="E5" s="9" t="s">
        <v>36</v>
      </c>
    </row>
    <row r="6" spans="1:5" x14ac:dyDescent="0.25">
      <c r="E6" s="9"/>
    </row>
    <row r="8" spans="1:5" ht="15.75" x14ac:dyDescent="0.25">
      <c r="A8" s="15" t="s">
        <v>0</v>
      </c>
      <c r="B8" s="15"/>
      <c r="C8" s="15"/>
      <c r="D8" s="15"/>
      <c r="E8" s="15"/>
    </row>
    <row r="9" spans="1:5" ht="15.75" x14ac:dyDescent="0.25">
      <c r="A9" s="15" t="s">
        <v>1</v>
      </c>
      <c r="B9" s="15"/>
      <c r="C9" s="15"/>
      <c r="D9" s="15"/>
      <c r="E9" s="15"/>
    </row>
    <row r="10" spans="1:5" ht="15.75" x14ac:dyDescent="0.25">
      <c r="A10" s="15" t="s">
        <v>2</v>
      </c>
      <c r="B10" s="15"/>
      <c r="C10" s="15"/>
      <c r="D10" s="15"/>
      <c r="E10" s="15"/>
    </row>
    <row r="12" spans="1:5" ht="47.25" x14ac:dyDescent="0.25">
      <c r="A12" s="2" t="s">
        <v>3</v>
      </c>
      <c r="B12" s="2" t="s">
        <v>4</v>
      </c>
      <c r="C12" s="10" t="s">
        <v>24</v>
      </c>
      <c r="D12" s="2" t="s">
        <v>5</v>
      </c>
      <c r="E12" s="2" t="s">
        <v>6</v>
      </c>
    </row>
    <row r="13" spans="1:5" ht="51.75" customHeight="1" x14ac:dyDescent="0.25">
      <c r="A13" s="2">
        <v>1</v>
      </c>
      <c r="B13" s="2" t="s">
        <v>14</v>
      </c>
      <c r="C13" s="10">
        <f>140.97+71.408</f>
        <v>212.37799999999999</v>
      </c>
      <c r="D13" s="2">
        <v>2020</v>
      </c>
      <c r="E13" s="2" t="s">
        <v>7</v>
      </c>
    </row>
    <row r="14" spans="1:5" ht="31.5" x14ac:dyDescent="0.25">
      <c r="A14" s="2">
        <v>2</v>
      </c>
      <c r="B14" s="2" t="s">
        <v>8</v>
      </c>
      <c r="C14" s="10">
        <v>312.755</v>
      </c>
      <c r="D14" s="2">
        <v>2020</v>
      </c>
      <c r="E14" s="2" t="s">
        <v>7</v>
      </c>
    </row>
    <row r="15" spans="1:5" ht="31.5" x14ac:dyDescent="0.25">
      <c r="A15" s="2">
        <v>3</v>
      </c>
      <c r="B15" s="2" t="s">
        <v>9</v>
      </c>
      <c r="C15" s="10">
        <f>710762/1000</f>
        <v>710.76199999999994</v>
      </c>
      <c r="D15" s="2">
        <v>2021</v>
      </c>
      <c r="E15" s="2" t="s">
        <v>7</v>
      </c>
    </row>
    <row r="16" spans="1:5" ht="31.5" x14ac:dyDescent="0.25">
      <c r="A16" s="2">
        <v>4</v>
      </c>
      <c r="B16" s="2" t="s">
        <v>15</v>
      </c>
      <c r="C16" s="10">
        <f>525480/1000</f>
        <v>525.48</v>
      </c>
      <c r="D16" s="2">
        <v>2021</v>
      </c>
      <c r="E16" s="2" t="s">
        <v>7</v>
      </c>
    </row>
    <row r="17" spans="1:5" ht="31.5" x14ac:dyDescent="0.25">
      <c r="A17" s="2">
        <v>5</v>
      </c>
      <c r="B17" s="2" t="s">
        <v>16</v>
      </c>
      <c r="C17" s="10">
        <f>460163/1000</f>
        <v>460.16300000000001</v>
      </c>
      <c r="D17" s="2">
        <v>2021</v>
      </c>
      <c r="E17" s="2" t="s">
        <v>7</v>
      </c>
    </row>
    <row r="18" spans="1:5" ht="31.5" x14ac:dyDescent="0.25">
      <c r="A18" s="2">
        <v>6</v>
      </c>
      <c r="B18" s="2" t="s">
        <v>32</v>
      </c>
      <c r="C18" s="10">
        <v>1036.04</v>
      </c>
      <c r="D18" s="2">
        <v>2022</v>
      </c>
      <c r="E18" s="2" t="s">
        <v>7</v>
      </c>
    </row>
    <row r="19" spans="1:5" ht="15.75" x14ac:dyDescent="0.25">
      <c r="A19" s="2">
        <v>7</v>
      </c>
      <c r="B19" s="2" t="s">
        <v>10</v>
      </c>
      <c r="C19" s="10">
        <f>(123681.34+3945.66)/1000</f>
        <v>127.627</v>
      </c>
      <c r="D19" s="2">
        <v>2022</v>
      </c>
      <c r="E19" s="2" t="s">
        <v>7</v>
      </c>
    </row>
    <row r="20" spans="1:5" ht="31.5" x14ac:dyDescent="0.25">
      <c r="A20" s="2">
        <v>8</v>
      </c>
      <c r="B20" s="2" t="s">
        <v>11</v>
      </c>
      <c r="C20" s="10">
        <f>479603/1000</f>
        <v>479.60300000000001</v>
      </c>
      <c r="D20" s="2">
        <v>2022</v>
      </c>
      <c r="E20" s="2" t="s">
        <v>7</v>
      </c>
    </row>
    <row r="21" spans="1:5" ht="15.75" x14ac:dyDescent="0.25">
      <c r="A21" s="2">
        <v>9</v>
      </c>
      <c r="B21" s="2" t="s">
        <v>12</v>
      </c>
      <c r="C21" s="10">
        <f>690182/1000</f>
        <v>690.18200000000002</v>
      </c>
      <c r="D21" s="2">
        <v>2023</v>
      </c>
      <c r="E21" s="2" t="s">
        <v>7</v>
      </c>
    </row>
    <row r="22" spans="1:5" ht="31.5" x14ac:dyDescent="0.25">
      <c r="A22" s="2">
        <v>10</v>
      </c>
      <c r="B22" s="2" t="s">
        <v>23</v>
      </c>
      <c r="C22" s="10">
        <f>128563/1000</f>
        <v>128.56299999999999</v>
      </c>
      <c r="D22" s="2">
        <v>2023</v>
      </c>
      <c r="E22" s="2" t="s">
        <v>7</v>
      </c>
    </row>
    <row r="23" spans="1:5" ht="31.5" x14ac:dyDescent="0.25">
      <c r="A23" s="2">
        <v>11</v>
      </c>
      <c r="B23" s="2" t="s">
        <v>35</v>
      </c>
      <c r="C23" s="10">
        <f>265655/1000</f>
        <v>265.65499999999997</v>
      </c>
      <c r="D23" s="2">
        <v>2023</v>
      </c>
      <c r="E23" s="2" t="s">
        <v>22</v>
      </c>
    </row>
    <row r="24" spans="1:5" ht="15.75" x14ac:dyDescent="0.25">
      <c r="A24" s="2">
        <v>12</v>
      </c>
      <c r="B24" s="18" t="s">
        <v>21</v>
      </c>
      <c r="C24" s="10">
        <f>317810/1000</f>
        <v>317.81</v>
      </c>
      <c r="D24" s="2">
        <v>2024</v>
      </c>
      <c r="E24" s="2" t="s">
        <v>7</v>
      </c>
    </row>
    <row r="25" spans="1:5" ht="15.75" x14ac:dyDescent="0.25">
      <c r="A25" s="2">
        <v>13</v>
      </c>
      <c r="B25" s="18" t="s">
        <v>33</v>
      </c>
      <c r="C25" s="10">
        <f>204806/1000</f>
        <v>204.80600000000001</v>
      </c>
      <c r="D25" s="2">
        <v>2024</v>
      </c>
      <c r="E25" s="2" t="s">
        <v>7</v>
      </c>
    </row>
    <row r="26" spans="1:5" ht="15.75" x14ac:dyDescent="0.25">
      <c r="A26" s="2">
        <v>14</v>
      </c>
      <c r="B26" s="18" t="s">
        <v>34</v>
      </c>
      <c r="C26" s="10">
        <f>153055/1000</f>
        <v>153.05500000000001</v>
      </c>
      <c r="D26" s="2">
        <v>2024</v>
      </c>
      <c r="E26" s="2" t="s">
        <v>7</v>
      </c>
    </row>
    <row r="27" spans="1:5" ht="31.5" x14ac:dyDescent="0.25">
      <c r="A27" s="2">
        <v>15</v>
      </c>
      <c r="B27" s="18" t="s">
        <v>35</v>
      </c>
      <c r="C27" s="10">
        <v>867.82</v>
      </c>
      <c r="D27" s="2">
        <v>2024</v>
      </c>
      <c r="E27" s="2" t="s">
        <v>7</v>
      </c>
    </row>
    <row r="28" spans="1:5" ht="15.75" x14ac:dyDescent="0.25">
      <c r="A28" s="2">
        <v>16</v>
      </c>
      <c r="B28" s="18" t="s">
        <v>31</v>
      </c>
      <c r="C28" s="10">
        <f>1052205/1000</f>
        <v>1052.2049999999999</v>
      </c>
      <c r="D28" s="2">
        <v>2024</v>
      </c>
      <c r="E28" s="2" t="s">
        <v>7</v>
      </c>
    </row>
    <row r="29" spans="1:5" ht="15.75" x14ac:dyDescent="0.25">
      <c r="A29" s="16" t="s">
        <v>13</v>
      </c>
      <c r="B29" s="16"/>
      <c r="C29" s="11">
        <f>SUM(C13:C28)</f>
        <v>7544.9039999999995</v>
      </c>
      <c r="D29" s="1"/>
      <c r="E29" s="1"/>
    </row>
    <row r="30" spans="1:5" ht="15.75" x14ac:dyDescent="0.25">
      <c r="A30" s="17"/>
      <c r="B30" s="8"/>
      <c r="C30" s="4"/>
      <c r="D30" s="3"/>
      <c r="E30" s="3"/>
    </row>
    <row r="31" spans="1:5" ht="15.75" x14ac:dyDescent="0.25">
      <c r="A31" s="17"/>
      <c r="B31" s="8" t="s">
        <v>25</v>
      </c>
      <c r="C31" s="5">
        <f>C13+C14</f>
        <v>525.13300000000004</v>
      </c>
      <c r="D31" s="14" t="s">
        <v>30</v>
      </c>
      <c r="E31" s="3"/>
    </row>
    <row r="32" spans="1:5" ht="15.75" x14ac:dyDescent="0.25">
      <c r="A32" s="17"/>
      <c r="B32" s="8" t="s">
        <v>26</v>
      </c>
      <c r="C32" s="5">
        <f>C15+C16+C17</f>
        <v>1696.405</v>
      </c>
      <c r="D32" s="14" t="s">
        <v>30</v>
      </c>
      <c r="E32" s="3"/>
    </row>
    <row r="33" spans="1:6" ht="15.75" x14ac:dyDescent="0.25">
      <c r="A33" s="17"/>
      <c r="B33" s="8" t="s">
        <v>27</v>
      </c>
      <c r="C33" s="5">
        <f>C18+C19+C20</f>
        <v>1643.27</v>
      </c>
      <c r="D33" s="14" t="s">
        <v>30</v>
      </c>
      <c r="E33" s="3"/>
    </row>
    <row r="34" spans="1:6" ht="15.75" x14ac:dyDescent="0.25">
      <c r="A34" s="17"/>
      <c r="B34" s="8" t="s">
        <v>28</v>
      </c>
      <c r="C34" s="6">
        <f>C21+C22+C23</f>
        <v>1084.4000000000001</v>
      </c>
      <c r="D34" s="14" t="s">
        <v>30</v>
      </c>
      <c r="E34" s="12"/>
      <c r="F34" s="13"/>
    </row>
    <row r="35" spans="1:6" ht="15.75" x14ac:dyDescent="0.25">
      <c r="A35" s="17"/>
      <c r="B35" s="8" t="s">
        <v>29</v>
      </c>
      <c r="C35" s="5">
        <f>C24+C25+C26+C27+C28</f>
        <v>2595.6959999999999</v>
      </c>
      <c r="D35" s="14" t="s">
        <v>30</v>
      </c>
      <c r="E35" s="3"/>
    </row>
  </sheetData>
  <mergeCells count="5">
    <mergeCell ref="A8:E8"/>
    <mergeCell ref="A9:E9"/>
    <mergeCell ref="A10:E10"/>
    <mergeCell ref="A29:B29"/>
    <mergeCell ref="A30:A35"/>
  </mergeCells>
  <pageMargins left="0.78740157480314965" right="0.19685039370078741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2023-09-21T12:21:36Z</cp:lastPrinted>
  <dcterms:created xsi:type="dcterms:W3CDTF">2023-09-21T10:46:28Z</dcterms:created>
  <dcterms:modified xsi:type="dcterms:W3CDTF">2024-02-01T09:22:21Z</dcterms:modified>
</cp:coreProperties>
</file>